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pivotCache/pivotCacheDefinition2.xml" ContentType="application/vnd.openxmlformats-officedocument.spreadsheetml.pivotCacheDefinition+xml"/>
  <Override PartName="/xl/pivotCache/pivotCacheRecords2.xml" ContentType="application/vnd.openxmlformats-officedocument.spreadsheetml.pivotCacheRecords+xml"/>
  <Override PartName="/xl/pivotCache/pivotCacheDefinition3.xml" ContentType="application/vnd.openxmlformats-officedocument.spreadsheetml.pivotCacheDefinition+xml"/>
  <Override PartName="/xl/pivotCache/pivotCacheRecords3.xml" ContentType="application/vnd.openxmlformats-officedocument.spreadsheetml.pivotCacheRecords+xml"/>
  <Override PartName="/xl/pivotCache/pivotCacheDefinition4.xml" ContentType="application/vnd.openxmlformats-officedocument.spreadsheetml.pivotCacheDefinition+xml"/>
  <Override PartName="/xl/pivotCache/pivotCacheRecords4.xml" ContentType="application/vnd.openxmlformats-officedocument.spreadsheetml.pivotCacheRecords+xml"/>
  <Override PartName="/xl/pivotCache/pivotCacheDefinition5.xml" ContentType="application/vnd.openxmlformats-officedocument.spreadsheetml.pivotCacheDefinition+xml"/>
  <Override PartName="/xl/pivotCache/pivotCacheRecords5.xml" ContentType="application/vnd.openxmlformats-officedocument.spreadsheetml.pivotCacheRecords+xml"/>
  <Override PartName="/xl/pivotCache/pivotCacheDefinition6.xml" ContentType="application/vnd.openxmlformats-officedocument.spreadsheetml.pivotCacheDefinition+xml"/>
  <Override PartName="/xl/pivotCache/pivotCacheRecords6.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7.xml" ContentType="application/vnd.openxmlformats-officedocument.drawing+xml"/>
  <Override PartName="/xl/drawings/drawing8.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9.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10.xml" ContentType="application/vnd.openxmlformats-officedocument.drawing+xml"/>
  <Override PartName="/xl/drawings/drawing11.xml" ContentType="application/vnd.openxmlformats-officedocument.drawing+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2.xml" ContentType="application/vnd.openxmlformats-officedocument.drawing+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114"/>
  <workbookPr hidePivotFieldList="1" defaultThemeVersion="166925"/>
  <mc:AlternateContent xmlns:mc="http://schemas.openxmlformats.org/markup-compatibility/2006">
    <mc:Choice Requires="x15">
      <x15ac:absPath xmlns:x15ac="http://schemas.microsoft.com/office/spreadsheetml/2010/11/ac" url="/Users/krishna/Documents/Trine/Terms/Statitstics  - Spring Term 1/Week 1/"/>
    </mc:Choice>
  </mc:AlternateContent>
  <xr:revisionPtr revIDLastSave="0" documentId="13_ncr:1_{C9543B8E-7161-2D4D-973D-659E6DAB7740}" xr6:coauthVersionLast="47" xr6:coauthVersionMax="47" xr10:uidLastSave="{00000000-0000-0000-0000-000000000000}"/>
  <bookViews>
    <workbookView xWindow="4300" yWindow="680" windowWidth="25620" windowHeight="17500" firstSheet="4" activeTab="12" xr2:uid="{82B4B42C-EEF7-444A-A247-83778D133639}"/>
  </bookViews>
  <sheets>
    <sheet name="1_Response_to_Q_Algo" sheetId="1" r:id="rId1"/>
    <sheet name="2_NW Region" sheetId="2" r:id="rId2"/>
    <sheet name="3_Western Uni" sheetId="3" r:id="rId3"/>
    <sheet name="4_ Oak Tree Golf Course" sheetId="4" r:id="rId4"/>
    <sheet name="5_common names" sheetId="5" r:id="rId5"/>
    <sheet name="6_WSJ" sheetId="6" r:id="rId6"/>
    <sheet name="7_Forbes" sheetId="8" r:id="rId7"/>
    <sheet name="8_two_categorical" sheetId="10" r:id="rId8"/>
    <sheet name="9_frequency_distribution" sheetId="11" r:id="rId9"/>
    <sheet name="10_Daytona " sheetId="12" r:id="rId10"/>
    <sheet name="11_driving_speed" sheetId="13" r:id="rId11"/>
    <sheet name="12_summarize" sheetId="21" r:id="rId12"/>
    <sheet name="13_America.edu" sheetId="19" r:id="rId13"/>
  </sheets>
  <definedNames>
    <definedName name="_xlnm._FilterDatabase" localSheetId="4" hidden="1">'5_common names'!$A$1:$A$51</definedName>
  </definedNames>
  <calcPr calcId="191029"/>
  <pivotCaches>
    <pivotCache cacheId="0" r:id="rId14"/>
    <pivotCache cacheId="1" r:id="rId15"/>
    <pivotCache cacheId="2" r:id="rId16"/>
    <pivotCache cacheId="3" r:id="rId17"/>
    <pivotCache cacheId="4" r:id="rId18"/>
    <pivotCache cacheId="5" r:id="rId19"/>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2" i="21" l="1"/>
  <c r="D2" i="21"/>
  <c r="C3" i="21"/>
  <c r="D3" i="21"/>
  <c r="N3" i="21"/>
  <c r="C4" i="21"/>
  <c r="D4" i="21"/>
  <c r="N4" i="21"/>
  <c r="C5" i="21"/>
  <c r="D5" i="21"/>
  <c r="C6" i="21"/>
  <c r="D6" i="21"/>
  <c r="C7" i="21"/>
  <c r="D7" i="21"/>
  <c r="C8" i="21"/>
  <c r="D8" i="21" s="1"/>
  <c r="C9" i="21"/>
  <c r="D9" i="21"/>
  <c r="C10" i="21"/>
  <c r="D10" i="21"/>
  <c r="C11" i="21"/>
  <c r="D11" i="21"/>
  <c r="C12" i="21"/>
  <c r="D12" i="21"/>
  <c r="C13" i="21"/>
  <c r="D13" i="21" s="1"/>
  <c r="C14" i="21"/>
  <c r="D14" i="21"/>
  <c r="C15" i="21"/>
  <c r="D15" i="21"/>
  <c r="C16" i="21"/>
  <c r="D16" i="21"/>
  <c r="C17" i="21"/>
  <c r="D17" i="21"/>
  <c r="C18" i="21"/>
  <c r="D18" i="21"/>
  <c r="C19" i="21"/>
  <c r="D19" i="21" s="1"/>
  <c r="C20" i="21"/>
  <c r="D20" i="21"/>
  <c r="C21" i="21"/>
  <c r="D21" i="21"/>
  <c r="C22" i="21"/>
  <c r="D22" i="21"/>
  <c r="C23" i="21"/>
  <c r="D23" i="21"/>
  <c r="C24" i="21"/>
  <c r="D24" i="21"/>
  <c r="C25" i="21"/>
  <c r="D25" i="21"/>
  <c r="C26" i="21"/>
  <c r="D26" i="21"/>
  <c r="C27" i="21"/>
  <c r="D27" i="21"/>
  <c r="C28" i="21"/>
  <c r="D28" i="21"/>
  <c r="C29" i="21"/>
  <c r="D29" i="21"/>
  <c r="C30" i="21"/>
  <c r="D30" i="21"/>
  <c r="C31" i="21"/>
  <c r="D31" i="21"/>
  <c r="C32" i="21"/>
  <c r="D32" i="21"/>
  <c r="C33" i="21"/>
  <c r="D33" i="21"/>
  <c r="C34" i="21"/>
  <c r="D34" i="21"/>
  <c r="C35" i="21"/>
  <c r="D35" i="21"/>
  <c r="C36" i="21"/>
  <c r="D36" i="21"/>
  <c r="C37" i="21"/>
  <c r="D37" i="21"/>
  <c r="C38" i="21"/>
  <c r="D38" i="21"/>
  <c r="C39" i="21"/>
  <c r="D39" i="21"/>
  <c r="C40" i="21"/>
  <c r="D40" i="21"/>
  <c r="C41" i="21"/>
  <c r="D41" i="21"/>
  <c r="D5" i="3" l="1"/>
  <c r="I5" i="3"/>
  <c r="I4" i="3"/>
  <c r="I3" i="3"/>
  <c r="I7" i="3" s="1"/>
  <c r="D4" i="3"/>
  <c r="D3" i="3"/>
  <c r="D7" i="3" s="1"/>
  <c r="H7" i="3"/>
  <c r="C7" i="3"/>
  <c r="G7" i="3"/>
  <c r="B7" i="3"/>
</calcChain>
</file>

<file path=xl/sharedStrings.xml><?xml version="1.0" encoding="utf-8"?>
<sst xmlns="http://schemas.openxmlformats.org/spreadsheetml/2006/main" count="430" uniqueCount="237">
  <si>
    <t>Store</t>
  </si>
  <si>
    <t>Meetings</t>
  </si>
  <si>
    <t>Reports</t>
  </si>
  <si>
    <t>Customers</t>
  </si>
  <si>
    <t>Idle</t>
  </si>
  <si>
    <t>Bend</t>
  </si>
  <si>
    <t>Portland</t>
  </si>
  <si>
    <t>Seattle</t>
  </si>
  <si>
    <t xml:space="preserve">2. Format y-axis and chg number to percentage </t>
  </si>
  <si>
    <t>1. Insert clustered column chart</t>
  </si>
  <si>
    <t>1. Insert stacked column chart</t>
  </si>
  <si>
    <t>Ans: 2</t>
  </si>
  <si>
    <t>Ans: 3</t>
  </si>
  <si>
    <r>
      <t xml:space="preserve">Ans: </t>
    </r>
    <r>
      <rPr>
        <b/>
        <sz val="12"/>
        <color theme="1"/>
        <rFont val="Calibri"/>
        <family val="2"/>
        <scheme val="minor"/>
      </rPr>
      <t>stacked</t>
    </r>
    <r>
      <rPr>
        <sz val="12"/>
        <color theme="1"/>
        <rFont val="Calibri"/>
        <family val="2"/>
        <scheme val="minor"/>
      </rPr>
      <t xml:space="preserve"> bar chart better conveys how a store managers' overall time is split into each of the four categories.</t>
    </r>
  </si>
  <si>
    <t>Allison Fealey</t>
  </si>
  <si>
    <t>Emily Janson</t>
  </si>
  <si>
    <t>Outcome</t>
  </si>
  <si>
    <t>Junior</t>
  </si>
  <si>
    <t>Senior</t>
  </si>
  <si>
    <t>Hit</t>
  </si>
  <si>
    <t>No Hit</t>
  </si>
  <si>
    <t>Total At-Bats</t>
  </si>
  <si>
    <t>Total At Bats</t>
  </si>
  <si>
    <t>Batting Average= No. Of Hits / Total At-Bats</t>
  </si>
  <si>
    <t>Bat-avg</t>
  </si>
  <si>
    <t>Combine Sr &amp; Jr years</t>
  </si>
  <si>
    <r>
      <t xml:space="preserve">a) Allison </t>
    </r>
    <r>
      <rPr>
        <sz val="12"/>
        <color theme="1"/>
        <rFont val="Calibri"/>
        <family val="2"/>
        <scheme val="minor"/>
      </rPr>
      <t>gets scholarship</t>
    </r>
  </si>
  <si>
    <r>
      <rPr>
        <b/>
        <sz val="12"/>
        <color theme="1"/>
        <rFont val="Calibri"/>
        <family val="2"/>
        <scheme val="minor"/>
      </rPr>
      <t xml:space="preserve">b) Emily </t>
    </r>
    <r>
      <rPr>
        <sz val="12"/>
        <color theme="1"/>
        <rFont val="Calibri"/>
        <family val="2"/>
        <scheme val="minor"/>
      </rPr>
      <t xml:space="preserve"> gets scholarship</t>
    </r>
  </si>
  <si>
    <r>
      <t xml:space="preserve">c) Because of the possibility of </t>
    </r>
    <r>
      <rPr>
        <b/>
        <i/>
        <sz val="12"/>
        <color theme="1"/>
        <rFont val="Calibri"/>
        <family val="2"/>
        <scheme val="minor"/>
      </rPr>
      <t>Simpson’s paradox</t>
    </r>
    <r>
      <rPr>
        <i/>
        <sz val="12"/>
        <color theme="1"/>
        <rFont val="Calibri"/>
        <family val="2"/>
        <scheme val="minor"/>
      </rPr>
      <t>, realize that the conclusion or interpretation may be reversed depending upon whether you are viewing unaggregated or aggregated crosstabulation data. Before drawing a conclusion, you may want to investigate whether the aggregate or unaggregate form of the crosstabulation provides the better insight and conclusion. Especially when the crosstabulation involves aggregated data, you should investigate whether a hidden variable could affect the results such that separate or unaggregated crosstabulations provide a different and possibly better insight and conclusion.</t>
    </r>
  </si>
  <si>
    <r>
      <rPr>
        <b/>
        <sz val="12"/>
        <color theme="1"/>
        <rFont val="Calibri"/>
        <family val="2"/>
        <scheme val="minor"/>
      </rPr>
      <t xml:space="preserve">a)  </t>
    </r>
    <r>
      <rPr>
        <sz val="12"/>
        <color theme="1"/>
        <rFont val="Calibri"/>
        <family val="2"/>
        <scheme val="minor"/>
      </rPr>
      <t xml:space="preserve"> Which of the following shows a correct stacked bar chart with store location on the horizontal axis and percentage of time spent on each task on the vertical axis?</t>
    </r>
  </si>
  <si>
    <r>
      <rPr>
        <b/>
        <sz val="12"/>
        <color theme="1"/>
        <rFont val="Calibri"/>
        <family val="2"/>
        <scheme val="minor"/>
      </rPr>
      <t>b)</t>
    </r>
    <r>
      <rPr>
        <sz val="12"/>
        <color theme="1"/>
        <rFont val="Calibri"/>
        <family val="2"/>
        <scheme val="minor"/>
      </rPr>
      <t xml:space="preserve">  Which of the following shows a correct side-by-side bar chart with store location on the horizontal axis and side-by-side bars of the percentage of time spent on each task?</t>
    </r>
  </si>
  <si>
    <r>
      <rPr>
        <b/>
        <sz val="12"/>
        <color theme="1"/>
        <rFont val="Calibri"/>
        <family val="2"/>
        <scheme val="minor"/>
      </rPr>
      <t>c)</t>
    </r>
    <r>
      <rPr>
        <sz val="12"/>
        <color theme="1"/>
        <rFont val="Calibri"/>
        <family val="2"/>
        <scheme val="minor"/>
      </rPr>
      <t xml:space="preserve"> Which type of bar chart (stacked or side-by-side) do you prefer for these data? Why?</t>
    </r>
  </si>
  <si>
    <t>Male Golfers</t>
  </si>
  <si>
    <t>Female Golfers</t>
  </si>
  <si>
    <t>Greens Condition</t>
  </si>
  <si>
    <t>Handicap</t>
  </si>
  <si>
    <t>Too Fast</t>
  </si>
  <si>
    <t>Fine</t>
  </si>
  <si>
    <t>Under 15</t>
  </si>
  <si>
    <t>15 or more</t>
  </si>
  <si>
    <t>Last Name</t>
  </si>
  <si>
    <t>Brown</t>
  </si>
  <si>
    <t>Smith</t>
  </si>
  <si>
    <t>Garcia</t>
  </si>
  <si>
    <t>Johnson</t>
  </si>
  <si>
    <t>Williams</t>
  </si>
  <si>
    <t>Jones</t>
  </si>
  <si>
    <t>Ans: chart 1</t>
  </si>
  <si>
    <r>
      <t>c. </t>
    </r>
    <r>
      <rPr>
        <sz val="12"/>
        <color rgb="FF333333"/>
        <rFont val="Verdana"/>
        <family val="2"/>
      </rPr>
      <t>Which of the following three sorted bar charts accurately represents the data?</t>
    </r>
  </si>
  <si>
    <t>Ans: chart 2</t>
  </si>
  <si>
    <r>
      <rPr>
        <b/>
        <sz val="12"/>
        <color theme="1"/>
        <rFont val="Calibri"/>
        <family val="2"/>
        <scheme val="minor"/>
      </rPr>
      <t xml:space="preserve">b.  </t>
    </r>
    <r>
      <rPr>
        <sz val="12"/>
        <color theme="1"/>
        <rFont val="Calibri"/>
        <family val="2"/>
        <scheme val="minor"/>
      </rPr>
      <t>Which of the following three bar charts accurately represents the data?</t>
    </r>
  </si>
  <si>
    <r>
      <t>d. </t>
    </r>
    <r>
      <rPr>
        <sz val="12"/>
        <color rgb="FF333333"/>
        <rFont val="Verdana"/>
        <family val="2"/>
      </rPr>
      <t>Select the correct pie chart from the following.</t>
    </r>
  </si>
  <si>
    <r>
      <t>e.  </t>
    </r>
    <r>
      <rPr>
        <sz val="12"/>
        <color rgb="FF333333"/>
        <rFont val="Verdana"/>
        <family val="2"/>
      </rPr>
      <t>Based on these data, what are the three most common last names?</t>
    </r>
  </si>
  <si>
    <t>Which type of chart makes this most apparent?</t>
  </si>
  <si>
    <t>sorted bar chart</t>
  </si>
  <si>
    <t>smith, johnson &amp; wiliams</t>
  </si>
  <si>
    <t>Amount Raised (in Millions)</t>
  </si>
  <si>
    <t>Split columns &amp; sort asc to desc</t>
  </si>
  <si>
    <t>Brand</t>
  </si>
  <si>
    <t xml:space="preserve">Industry </t>
  </si>
  <si>
    <t>1-Yr Value Change (%)</t>
  </si>
  <si>
    <t>Brand Revenue ($ billions)</t>
  </si>
  <si>
    <t>Accenture</t>
  </si>
  <si>
    <t>Other</t>
  </si>
  <si>
    <t>Adidas</t>
  </si>
  <si>
    <t>Allianz</t>
  </si>
  <si>
    <t>Financial Services</t>
  </si>
  <si>
    <t>Amazon.Com</t>
  </si>
  <si>
    <t>Technology</t>
  </si>
  <si>
    <t>American Express</t>
  </si>
  <si>
    <t>Audi</t>
  </si>
  <si>
    <t>Automotive &amp; Luxury</t>
  </si>
  <si>
    <t>AXA</t>
  </si>
  <si>
    <t>Bank of America</t>
  </si>
  <si>
    <t>Boeing</t>
  </si>
  <si>
    <t>Burberry</t>
  </si>
  <si>
    <t>Canon</t>
  </si>
  <si>
    <t>Caterpillar</t>
  </si>
  <si>
    <t>Chanel</t>
  </si>
  <si>
    <t>Chase</t>
  </si>
  <si>
    <t>Coach</t>
  </si>
  <si>
    <t>Colgate</t>
  </si>
  <si>
    <t>Consumer Packaged Goods</t>
  </si>
  <si>
    <t>Credit Suisse</t>
  </si>
  <si>
    <t>Danone</t>
  </si>
  <si>
    <t>Dell</t>
  </si>
  <si>
    <t>Ebay</t>
  </si>
  <si>
    <t>Ericsson</t>
  </si>
  <si>
    <t>ESPN</t>
  </si>
  <si>
    <t>Estee Lauder</t>
  </si>
  <si>
    <t>Facebook</t>
  </si>
  <si>
    <t>FedEx</t>
  </si>
  <si>
    <t>Ford</t>
  </si>
  <si>
    <t>Fox</t>
  </si>
  <si>
    <t>Frito-Lay</t>
  </si>
  <si>
    <t>General Electric</t>
  </si>
  <si>
    <t>Gillette</t>
  </si>
  <si>
    <t>Goldman Sachs</t>
  </si>
  <si>
    <t>Google</t>
  </si>
  <si>
    <t>Gucci</t>
  </si>
  <si>
    <t>H&amp;M</t>
  </si>
  <si>
    <t>Heineken</t>
  </si>
  <si>
    <t>Heinz</t>
  </si>
  <si>
    <t>Hermès</t>
  </si>
  <si>
    <t>Hewlett-Packard</t>
  </si>
  <si>
    <t>Home Depot</t>
  </si>
  <si>
    <t>HSBC</t>
  </si>
  <si>
    <t>Hyundai</t>
  </si>
  <si>
    <t>IBM</t>
  </si>
  <si>
    <t>IKEA</t>
  </si>
  <si>
    <t>ING</t>
  </si>
  <si>
    <t>Intel</t>
  </si>
  <si>
    <t>J.P. Morgan</t>
  </si>
  <si>
    <t>John Deere</t>
  </si>
  <si>
    <t>Kellogg's</t>
  </si>
  <si>
    <t>Kraft</t>
  </si>
  <si>
    <t>Lancome</t>
  </si>
  <si>
    <t>Lexus</t>
  </si>
  <si>
    <t>L'Oréal</t>
  </si>
  <si>
    <t>Louis Vuitton</t>
  </si>
  <si>
    <t>Marlboro</t>
  </si>
  <si>
    <t>Mastercard</t>
  </si>
  <si>
    <t>McDonald's</t>
  </si>
  <si>
    <t>Microsoft</t>
  </si>
  <si>
    <t>MTV</t>
  </si>
  <si>
    <t>Nestle</t>
  </si>
  <si>
    <t>NIKE</t>
  </si>
  <si>
    <t>Nintendo</t>
  </si>
  <si>
    <t>Nissan</t>
  </si>
  <si>
    <t>Nokia</t>
  </si>
  <si>
    <t>Pampers</t>
  </si>
  <si>
    <t>Philips</t>
  </si>
  <si>
    <t>Porsche</t>
  </si>
  <si>
    <t>Prada</t>
  </si>
  <si>
    <t>Ralph Lauren</t>
  </si>
  <si>
    <t>Rolex</t>
  </si>
  <si>
    <t>Santander</t>
  </si>
  <si>
    <t>SAP</t>
  </si>
  <si>
    <t>Siemens</t>
  </si>
  <si>
    <t>Sony</t>
  </si>
  <si>
    <t>Starbucks</t>
  </si>
  <si>
    <t>Subway</t>
  </si>
  <si>
    <t>Thomson Reuters</t>
  </si>
  <si>
    <t>UPS</t>
  </si>
  <si>
    <t>Verizon</t>
  </si>
  <si>
    <t>Visa</t>
  </si>
  <si>
    <t>Volkswagen</t>
  </si>
  <si>
    <t>Wells Fargo</t>
  </si>
  <si>
    <t>Zara</t>
  </si>
  <si>
    <t xml:space="preserve"> Brand_Value </t>
  </si>
  <si>
    <t xml:space="preserve">Count of Industry </t>
  </si>
  <si>
    <t>Row Labels</t>
  </si>
  <si>
    <t>(blank)</t>
  </si>
  <si>
    <t>Grand Total</t>
  </si>
  <si>
    <t>PivotTable Fields:</t>
  </si>
  <si>
    <t>In the PivotTable Fields pane, drag the column names to the following areas:</t>
  </si>
  <si>
    <r>
      <t>Rows:</t>
    </r>
    <r>
      <rPr>
        <sz val="16"/>
        <color rgb="FF374151"/>
        <rFont val="Arial"/>
        <family val="2"/>
      </rPr>
      <t xml:space="preserve"> Place the columns by which you want to group data.</t>
    </r>
  </si>
  <si>
    <r>
      <t>Values:</t>
    </r>
    <r>
      <rPr>
        <sz val="16"/>
        <color rgb="FF374151"/>
        <rFont val="Arial"/>
        <family val="2"/>
      </rPr>
      <t xml:space="preserve"> Place the columns whose values you want to summarize.</t>
    </r>
  </si>
  <si>
    <t>&lt;0 or (blank)</t>
  </si>
  <si>
    <t>0-10</t>
  </si>
  <si>
    <t>Column Labels</t>
  </si>
  <si>
    <t>10-20</t>
  </si>
  <si>
    <t>20-30</t>
  </si>
  <si>
    <t>30-40</t>
  </si>
  <si>
    <t>40-50</t>
  </si>
  <si>
    <t>50-60</t>
  </si>
  <si>
    <t>1. Insert pivot table for selected 2 columns and follow below SS</t>
  </si>
  <si>
    <t xml:space="preserve">2. Drag industry to columnds as shown in below ss </t>
  </si>
  <si>
    <t xml:space="preserve">Count of  Brand_Value </t>
  </si>
  <si>
    <r>
      <rPr>
        <b/>
        <sz val="12"/>
        <color theme="1"/>
        <rFont val="Calibri"/>
        <family val="2"/>
        <scheme val="minor"/>
      </rPr>
      <t xml:space="preserve">b. </t>
    </r>
    <r>
      <rPr>
        <sz val="12"/>
        <color theme="1"/>
        <rFont val="Calibri"/>
        <family val="2"/>
        <scheme val="minor"/>
      </rPr>
      <t>Prepare a frequency distribution for the data on Industry.</t>
    </r>
  </si>
  <si>
    <r>
      <rPr>
        <b/>
        <sz val="12"/>
        <color theme="1"/>
        <rFont val="Calibri"/>
        <family val="2"/>
        <scheme val="minor"/>
      </rPr>
      <t>a.</t>
    </r>
    <r>
      <rPr>
        <sz val="12"/>
        <color theme="1"/>
        <rFont val="Calibri"/>
        <family val="2"/>
        <scheme val="minor"/>
      </rPr>
      <t xml:space="preserve"> Prepare a crosstabulation of the data on Industry (rows) and Brand Value ( billions). Use classes like below  for Brand Value ( billions). If an amount box does not require an entry, leave it blank or enter "0".
</t>
    </r>
  </si>
  <si>
    <r>
      <rPr>
        <b/>
        <sz val="12"/>
        <color theme="1"/>
        <rFont val="Calibri"/>
        <family val="2"/>
        <scheme val="minor"/>
      </rPr>
      <t>c.</t>
    </r>
    <r>
      <rPr>
        <sz val="12"/>
        <color theme="1"/>
        <rFont val="Calibri"/>
        <family val="2"/>
        <scheme val="minor"/>
      </rPr>
      <t xml:space="preserve"> Prepare a frequency distribution for the data on Brand Value ( billions).</t>
    </r>
  </si>
  <si>
    <t>y</t>
  </si>
  <si>
    <t>x</t>
  </si>
  <si>
    <t>I</t>
  </si>
  <si>
    <t>II</t>
  </si>
  <si>
    <t>A</t>
  </si>
  <si>
    <t>B</t>
  </si>
  <si>
    <t>C</t>
  </si>
  <si>
    <t>D</t>
  </si>
  <si>
    <t>Insert clustered column from recommended charts</t>
  </si>
  <si>
    <t>Class</t>
  </si>
  <si>
    <t>Frequency</t>
  </si>
  <si>
    <t>10–19</t>
  </si>
  <si>
    <t>20–29</t>
  </si>
  <si>
    <t>30–39</t>
  </si>
  <si>
    <t>40–49</t>
  </si>
  <si>
    <t>50–59</t>
  </si>
  <si>
    <t>Ans: Histogram #3</t>
  </si>
  <si>
    <t>Speed (Miles/Hour)</t>
  </si>
  <si>
    <t>MPG (Miles/Gallon)</t>
  </si>
  <si>
    <t>Data</t>
  </si>
  <si>
    <t>24-26</t>
  </si>
  <si>
    <t>12-14</t>
  </si>
  <si>
    <t>15-17</t>
  </si>
  <si>
    <t>18-20</t>
  </si>
  <si>
    <t>21-23</t>
  </si>
  <si>
    <t>Degree</t>
  </si>
  <si>
    <t>Starting Salary</t>
  </si>
  <si>
    <t>Mid-Career Salary</t>
  </si>
  <si>
    <t>% Increase</t>
  </si>
  <si>
    <t>Aerospace engineering</t>
  </si>
  <si>
    <t>Applied mathematics</t>
  </si>
  <si>
    <t>Biomedical engineering</t>
  </si>
  <si>
    <t>Chemical engineering</t>
  </si>
  <si>
    <t>Civil engineering</t>
  </si>
  <si>
    <t>Computer engineering</t>
  </si>
  <si>
    <t>Computer science</t>
  </si>
  <si>
    <t>Construction Management</t>
  </si>
  <si>
    <t>Economics</t>
  </si>
  <si>
    <t>Electrical engineering</t>
  </si>
  <si>
    <t>Finance</t>
  </si>
  <si>
    <t>Government</t>
  </si>
  <si>
    <t>Information systems</t>
  </si>
  <si>
    <t>Management info. systems</t>
  </si>
  <si>
    <t>Mathematics</t>
  </si>
  <si>
    <t>Nuclear engineering</t>
  </si>
  <si>
    <t>Petroleum engineering</t>
  </si>
  <si>
    <t>Physics</t>
  </si>
  <si>
    <t>Software engineering</t>
  </si>
  <si>
    <t>Statistics</t>
  </si>
  <si>
    <t>Count of % Increase</t>
  </si>
  <si>
    <t>&lt;40 or (blank)</t>
  </si>
  <si>
    <t>60-70</t>
  </si>
  <si>
    <t>70-80</t>
  </si>
  <si>
    <t>80-90</t>
  </si>
  <si>
    <t>90-100</t>
  </si>
  <si>
    <t>100-110</t>
  </si>
  <si>
    <t>110-120</t>
  </si>
  <si>
    <t>A left-skewed distribution is longer on the left side of its peak than on its right. In other words, a left-skewed distribution has a long tail on its left side. Left skew is also referred to as negative skew</t>
  </si>
  <si>
    <t>a. Histogram #2</t>
  </si>
  <si>
    <t>b. Right skewed</t>
  </si>
  <si>
    <t>Frequemcy distribution</t>
  </si>
  <si>
    <t>Count of Data</t>
  </si>
  <si>
    <t>Count</t>
  </si>
  <si>
    <t>P:F</t>
  </si>
  <si>
    <t>R.F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</si>
</sst>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5" formatCode="&quot;$&quot;#,##0_);\(&quot;$&quot;#,##0\)"/>
    <numFmt numFmtId="44" formatCode="_(&quot;$&quot;* #,##0.00_);_(&quot;$&quot;* \(#,##0.00\);_(&quot;$&quot;* &quot;-&quot;??_);_(@_)"/>
  </numFmts>
  <fonts count="21" x14ac:knownFonts="1">
    <font>
      <sz val="12"/>
      <color theme="1"/>
      <name val="Calibri"/>
      <family val="2"/>
      <scheme val="minor"/>
    </font>
    <font>
      <sz val="12"/>
      <color theme="1"/>
      <name val="Calibri"/>
      <family val="2"/>
      <scheme val="minor"/>
    </font>
    <font>
      <b/>
      <sz val="12"/>
      <color theme="1"/>
      <name val="Calibri"/>
      <family val="2"/>
      <scheme val="minor"/>
    </font>
    <font>
      <sz val="12"/>
      <color theme="1"/>
      <name val="Times New Roman"/>
      <family val="1"/>
    </font>
    <font>
      <b/>
      <sz val="12"/>
      <color theme="1"/>
      <name val="Times New Roman"/>
      <family val="1"/>
    </font>
    <font>
      <i/>
      <sz val="12"/>
      <color theme="1"/>
      <name val="Calibri"/>
      <family val="2"/>
      <scheme val="minor"/>
    </font>
    <font>
      <sz val="16"/>
      <color rgb="FF374151"/>
      <name val="Arial"/>
      <family val="2"/>
    </font>
    <font>
      <b/>
      <sz val="14"/>
      <color rgb="FF374151"/>
      <name val="Times New Roman"/>
      <family val="1"/>
    </font>
    <font>
      <b/>
      <i/>
      <sz val="12"/>
      <color theme="1"/>
      <name val="Calibri"/>
      <family val="2"/>
      <scheme val="minor"/>
    </font>
    <font>
      <b/>
      <sz val="12"/>
      <name val="Times New Roman"/>
      <family val="1"/>
    </font>
    <font>
      <b/>
      <sz val="12"/>
      <color rgb="FF333333"/>
      <name val="Verdana"/>
      <family val="2"/>
    </font>
    <font>
      <sz val="12"/>
      <color rgb="FF333333"/>
      <name val="Verdana"/>
      <family val="2"/>
    </font>
    <font>
      <b/>
      <sz val="12"/>
      <color rgb="FF000000"/>
      <name val="Times New Roman"/>
      <family val="1"/>
    </font>
    <font>
      <sz val="12"/>
      <color rgb="FF000000"/>
      <name val="Times New Roman"/>
      <family val="1"/>
    </font>
    <font>
      <sz val="12"/>
      <color rgb="FF3C3C3C"/>
      <name val="Times New Roman"/>
      <family val="1"/>
    </font>
    <font>
      <sz val="16"/>
      <color rgb="FF374151"/>
      <name val="Arial"/>
      <family val="2"/>
    </font>
    <font>
      <sz val="12"/>
      <name val="Times New Roman"/>
      <family val="1"/>
      <charset val="1"/>
    </font>
    <font>
      <b/>
      <i/>
      <sz val="12"/>
      <name val="Times New Roman"/>
      <family val="1"/>
      <charset val="1"/>
    </font>
    <font>
      <b/>
      <sz val="12"/>
      <name val="Times New Roman"/>
      <family val="1"/>
      <charset val="1"/>
    </font>
    <font>
      <sz val="12"/>
      <name val="Times New Roman"/>
      <family val="1"/>
    </font>
    <font>
      <b/>
      <sz val="12"/>
      <color rgb="FFFF0000"/>
      <name val="Calibri (Body)"/>
    </font>
  </fonts>
  <fills count="5">
    <fill>
      <patternFill patternType="none"/>
    </fill>
    <fill>
      <patternFill patternType="gray125"/>
    </fill>
    <fill>
      <patternFill patternType="solid">
        <fgColor rgb="FFFFFF00"/>
        <bgColor indexed="64"/>
      </patternFill>
    </fill>
    <fill>
      <patternFill patternType="solid">
        <fgColor theme="7"/>
        <bgColor indexed="64"/>
      </patternFill>
    </fill>
    <fill>
      <patternFill patternType="solid">
        <fgColor rgb="FFFFC000"/>
        <bgColor indexed="64"/>
      </patternFill>
    </fill>
  </fills>
  <borders count="4">
    <border>
      <left/>
      <right/>
      <top/>
      <bottom/>
      <diagonal/>
    </border>
    <border>
      <left/>
      <right/>
      <top/>
      <bottom style="medium">
        <color indexed="64"/>
      </bottom>
      <diagonal/>
    </border>
    <border>
      <left/>
      <right/>
      <top style="medium">
        <color indexed="64"/>
      </top>
      <bottom style="thin">
        <color indexed="64"/>
      </bottom>
      <diagonal/>
    </border>
    <border>
      <left/>
      <right/>
      <top style="medium">
        <color rgb="FFEDEDED"/>
      </top>
      <bottom/>
      <diagonal/>
    </border>
  </borders>
  <cellStyleXfs count="3">
    <xf numFmtId="0" fontId="0" fillId="0" borderId="0"/>
    <xf numFmtId="44" fontId="1" fillId="0" borderId="0" applyFont="0" applyFill="0" applyBorder="0" applyAlignment="0" applyProtection="0"/>
    <xf numFmtId="0" fontId="19" fillId="0" borderId="0"/>
  </cellStyleXfs>
  <cellXfs count="46">
    <xf numFmtId="0" fontId="0" fillId="0" borderId="0" xfId="0"/>
    <xf numFmtId="0" fontId="3" fillId="0" borderId="0" xfId="0" applyFont="1"/>
    <xf numFmtId="0" fontId="4" fillId="0" borderId="0" xfId="0" applyFont="1"/>
    <xf numFmtId="0" fontId="2" fillId="0" borderId="0" xfId="0" applyFont="1"/>
    <xf numFmtId="0" fontId="2" fillId="2" borderId="0" xfId="0" applyFont="1" applyFill="1"/>
    <xf numFmtId="0" fontId="0" fillId="0" borderId="0" xfId="0" applyAlignment="1">
      <alignment wrapText="1"/>
    </xf>
    <xf numFmtId="0" fontId="0" fillId="2" borderId="0" xfId="0" applyFill="1"/>
    <xf numFmtId="0" fontId="0" fillId="0" borderId="1" xfId="0" applyBorder="1"/>
    <xf numFmtId="0" fontId="5" fillId="0" borderId="2" xfId="0" applyFont="1" applyBorder="1" applyAlignment="1">
      <alignment horizontal="center"/>
    </xf>
    <xf numFmtId="0" fontId="0" fillId="3" borderId="0" xfId="0" applyFill="1"/>
    <xf numFmtId="0" fontId="5" fillId="0" borderId="2" xfId="0" applyFont="1" applyBorder="1" applyAlignment="1">
      <alignment horizontal="center" wrapText="1"/>
    </xf>
    <xf numFmtId="0" fontId="7" fillId="0" borderId="0" xfId="0" applyFont="1" applyAlignment="1">
      <alignment wrapText="1"/>
    </xf>
    <xf numFmtId="0" fontId="9" fillId="0" borderId="0" xfId="0" applyFont="1"/>
    <xf numFmtId="0" fontId="10" fillId="0" borderId="0" xfId="0" applyFont="1"/>
    <xf numFmtId="0" fontId="11" fillId="0" borderId="0" xfId="0" applyFont="1"/>
    <xf numFmtId="0" fontId="11" fillId="2" borderId="0" xfId="0" applyFont="1" applyFill="1"/>
    <xf numFmtId="5" fontId="3" fillId="0" borderId="0" xfId="1" applyNumberFormat="1" applyFont="1"/>
    <xf numFmtId="5" fontId="3" fillId="2" borderId="0" xfId="1" applyNumberFormat="1" applyFont="1" applyFill="1"/>
    <xf numFmtId="0" fontId="12" fillId="0" borderId="0" xfId="0" applyFont="1" applyAlignment="1">
      <alignment horizontal="center"/>
    </xf>
    <xf numFmtId="0" fontId="9" fillId="0" borderId="0" xfId="0" applyFont="1" applyAlignment="1">
      <alignment horizontal="center" wrapText="1"/>
    </xf>
    <xf numFmtId="0" fontId="13" fillId="0" borderId="0" xfId="0" applyFont="1"/>
    <xf numFmtId="0" fontId="14" fillId="0" borderId="3" xfId="0" applyFont="1" applyBorder="1" applyAlignment="1">
      <alignment vertical="center"/>
    </xf>
    <xf numFmtId="0" fontId="14" fillId="0" borderId="3" xfId="0" applyFont="1" applyBorder="1" applyAlignment="1">
      <alignment vertical="center" wrapText="1"/>
    </xf>
    <xf numFmtId="0" fontId="0" fillId="0" borderId="0" xfId="0" pivotButton="1"/>
    <xf numFmtId="0" fontId="0" fillId="0" borderId="0" xfId="0" applyAlignment="1">
      <alignment horizontal="left"/>
    </xf>
    <xf numFmtId="0" fontId="15" fillId="0" borderId="0" xfId="0" applyFont="1"/>
    <xf numFmtId="0" fontId="6" fillId="0" borderId="0" xfId="0" applyFont="1"/>
    <xf numFmtId="0" fontId="16" fillId="0" borderId="0" xfId="0" applyFont="1" applyAlignment="1">
      <alignment horizontal="center"/>
    </xf>
    <xf numFmtId="0" fontId="17" fillId="0" borderId="0" xfId="0" applyFont="1" applyAlignment="1">
      <alignment horizontal="left"/>
    </xf>
    <xf numFmtId="0" fontId="18" fillId="0" borderId="0" xfId="0" applyFont="1" applyAlignment="1">
      <alignment horizontal="center"/>
    </xf>
    <xf numFmtId="0" fontId="18" fillId="0" borderId="0" xfId="0" applyFont="1"/>
    <xf numFmtId="0" fontId="18" fillId="0" borderId="0" xfId="0" applyFont="1" applyAlignment="1">
      <alignment horizontal="left"/>
    </xf>
    <xf numFmtId="0" fontId="16" fillId="0" borderId="0" xfId="0" applyFont="1"/>
    <xf numFmtId="0" fontId="4" fillId="0" borderId="0" xfId="0" applyFont="1" applyAlignment="1">
      <alignment horizontal="center"/>
    </xf>
    <xf numFmtId="0" fontId="4" fillId="0" borderId="0" xfId="0" applyFont="1" applyAlignment="1">
      <alignment horizontal="center" wrapText="1"/>
    </xf>
    <xf numFmtId="37" fontId="0" fillId="0" borderId="0" xfId="0" applyNumberFormat="1"/>
    <xf numFmtId="38" fontId="0" fillId="0" borderId="0" xfId="0" applyNumberFormat="1"/>
    <xf numFmtId="0" fontId="20" fillId="0" borderId="0" xfId="0" applyFont="1"/>
    <xf numFmtId="0" fontId="19" fillId="0" borderId="0" xfId="2"/>
    <xf numFmtId="0" fontId="19" fillId="4" borderId="0" xfId="2" applyFill="1"/>
    <xf numFmtId="0" fontId="19" fillId="0" borderId="0" xfId="2" applyAlignment="1">
      <alignment horizontal="left"/>
    </xf>
    <xf numFmtId="0" fontId="19" fillId="4" borderId="0" xfId="2" applyFill="1" applyAlignment="1">
      <alignment horizontal="left"/>
    </xf>
    <xf numFmtId="0" fontId="9" fillId="0" borderId="0" xfId="2" applyFont="1"/>
    <xf numFmtId="0" fontId="19" fillId="0" borderId="0" xfId="2" pivotButton="1"/>
    <xf numFmtId="0" fontId="9" fillId="0" borderId="0" xfId="2" applyFont="1" applyAlignment="1">
      <alignment horizontal="center"/>
    </xf>
    <xf numFmtId="0" fontId="17" fillId="0" borderId="0" xfId="0" applyFont="1" applyAlignment="1">
      <alignment horizontal="center"/>
    </xf>
  </cellXfs>
  <cellStyles count="3">
    <cellStyle name="Currency" xfId="1" builtinId="4"/>
    <cellStyle name="Normal" xfId="0" builtinId="0"/>
    <cellStyle name="Normal 2" xfId="2" xr:uid="{B5D8E43A-3F40-7547-BC7F-2556D5D63D24}"/>
  </cellStyles>
  <dxfs count="4">
    <dxf>
      <fill>
        <patternFill patternType="solid">
          <bgColor rgb="FFFFC000"/>
        </patternFill>
      </fill>
    </dxf>
    <dxf>
      <fill>
        <patternFill patternType="solid">
          <bgColor rgb="FFFFC000"/>
        </patternFill>
      </fill>
    </dxf>
    <dxf>
      <fill>
        <patternFill patternType="solid">
          <bgColor rgb="FFFFC000"/>
        </patternFill>
      </fill>
    </dxf>
    <dxf>
      <fill>
        <patternFill patternType="solid">
          <bgColor rgb="FFFFC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pivotCacheDefinition" Target="pivotCache/pivotCacheDefinition5.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3.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pivotCacheDefinition" Target="pivotCache/pivotCacheDefinition2.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pivotCacheDefinition" Target="pivotCache/pivotCacheDefinition6.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pivotCacheDefinition" Target="pivotCache/pivotCacheDefinition1.xml"/><Relationship Id="rId22"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strRef>
              <c:f>'2_NW Region'!$B$1</c:f>
              <c:strCache>
                <c:ptCount val="1"/>
                <c:pt idx="0">
                  <c:v>Meetings</c:v>
                </c:pt>
              </c:strCache>
            </c:strRef>
          </c:tx>
          <c:spPr>
            <a:solidFill>
              <a:schemeClr val="tx1">
                <a:lumMod val="65000"/>
                <a:lumOff val="35000"/>
              </a:schemeClr>
            </a:solidFill>
            <a:ln>
              <a:noFill/>
            </a:ln>
            <a:effectLst/>
          </c:spPr>
          <c:invertIfNegative val="0"/>
          <c:cat>
            <c:strRef>
              <c:f>'2_NW Region'!$A$2:$A$4</c:f>
              <c:strCache>
                <c:ptCount val="3"/>
                <c:pt idx="0">
                  <c:v>Bend</c:v>
                </c:pt>
                <c:pt idx="1">
                  <c:v>Portland</c:v>
                </c:pt>
                <c:pt idx="2">
                  <c:v>Seattle</c:v>
                </c:pt>
              </c:strCache>
            </c:strRef>
          </c:cat>
          <c:val>
            <c:numRef>
              <c:f>'2_NW Region'!$B$2:$B$4</c:f>
              <c:numCache>
                <c:formatCode>General</c:formatCode>
                <c:ptCount val="3"/>
                <c:pt idx="0">
                  <c:v>0.18</c:v>
                </c:pt>
                <c:pt idx="1">
                  <c:v>0.52</c:v>
                </c:pt>
                <c:pt idx="2">
                  <c:v>0.32</c:v>
                </c:pt>
              </c:numCache>
            </c:numRef>
          </c:val>
          <c:extLst>
            <c:ext xmlns:c16="http://schemas.microsoft.com/office/drawing/2014/chart" uri="{C3380CC4-5D6E-409C-BE32-E72D297353CC}">
              <c16:uniqueId val="{00000000-D1AD-7E4B-BDB5-EDC6D1736996}"/>
            </c:ext>
          </c:extLst>
        </c:ser>
        <c:ser>
          <c:idx val="1"/>
          <c:order val="1"/>
          <c:tx>
            <c:strRef>
              <c:f>'2_NW Region'!$C$1</c:f>
              <c:strCache>
                <c:ptCount val="1"/>
                <c:pt idx="0">
                  <c:v>Reports</c:v>
                </c:pt>
              </c:strCache>
            </c:strRef>
          </c:tx>
          <c:spPr>
            <a:solidFill>
              <a:schemeClr val="bg2">
                <a:lumMod val="50000"/>
              </a:schemeClr>
            </a:solidFill>
            <a:ln>
              <a:noFill/>
            </a:ln>
            <a:effectLst/>
          </c:spPr>
          <c:invertIfNegative val="0"/>
          <c:cat>
            <c:strRef>
              <c:f>'2_NW Region'!$A$2:$A$4</c:f>
              <c:strCache>
                <c:ptCount val="3"/>
                <c:pt idx="0">
                  <c:v>Bend</c:v>
                </c:pt>
                <c:pt idx="1">
                  <c:v>Portland</c:v>
                </c:pt>
                <c:pt idx="2">
                  <c:v>Seattle</c:v>
                </c:pt>
              </c:strCache>
            </c:strRef>
          </c:cat>
          <c:val>
            <c:numRef>
              <c:f>'2_NW Region'!$C$2:$C$4</c:f>
              <c:numCache>
                <c:formatCode>General</c:formatCode>
                <c:ptCount val="3"/>
                <c:pt idx="0">
                  <c:v>0.11</c:v>
                </c:pt>
                <c:pt idx="1">
                  <c:v>0.11</c:v>
                </c:pt>
                <c:pt idx="2">
                  <c:v>0.17</c:v>
                </c:pt>
              </c:numCache>
            </c:numRef>
          </c:val>
          <c:extLst>
            <c:ext xmlns:c16="http://schemas.microsoft.com/office/drawing/2014/chart" uri="{C3380CC4-5D6E-409C-BE32-E72D297353CC}">
              <c16:uniqueId val="{00000001-D1AD-7E4B-BDB5-EDC6D1736996}"/>
            </c:ext>
          </c:extLst>
        </c:ser>
        <c:ser>
          <c:idx val="2"/>
          <c:order val="2"/>
          <c:tx>
            <c:strRef>
              <c:f>'2_NW Region'!$D$1</c:f>
              <c:strCache>
                <c:ptCount val="1"/>
                <c:pt idx="0">
                  <c:v>Customers</c:v>
                </c:pt>
              </c:strCache>
            </c:strRef>
          </c:tx>
          <c:spPr>
            <a:solidFill>
              <a:schemeClr val="accent3"/>
            </a:solidFill>
            <a:ln>
              <a:noFill/>
            </a:ln>
            <a:effectLst/>
          </c:spPr>
          <c:invertIfNegative val="0"/>
          <c:cat>
            <c:strRef>
              <c:f>'2_NW Region'!$A$2:$A$4</c:f>
              <c:strCache>
                <c:ptCount val="3"/>
                <c:pt idx="0">
                  <c:v>Bend</c:v>
                </c:pt>
                <c:pt idx="1">
                  <c:v>Portland</c:v>
                </c:pt>
                <c:pt idx="2">
                  <c:v>Seattle</c:v>
                </c:pt>
              </c:strCache>
            </c:strRef>
          </c:cat>
          <c:val>
            <c:numRef>
              <c:f>'2_NW Region'!$D$2:$D$4</c:f>
              <c:numCache>
                <c:formatCode>General</c:formatCode>
                <c:ptCount val="3"/>
                <c:pt idx="0">
                  <c:v>0.52</c:v>
                </c:pt>
                <c:pt idx="1">
                  <c:v>0.24</c:v>
                </c:pt>
                <c:pt idx="2">
                  <c:v>0.37</c:v>
                </c:pt>
              </c:numCache>
            </c:numRef>
          </c:val>
          <c:extLst>
            <c:ext xmlns:c16="http://schemas.microsoft.com/office/drawing/2014/chart" uri="{C3380CC4-5D6E-409C-BE32-E72D297353CC}">
              <c16:uniqueId val="{00000002-D1AD-7E4B-BDB5-EDC6D1736996}"/>
            </c:ext>
          </c:extLst>
        </c:ser>
        <c:ser>
          <c:idx val="3"/>
          <c:order val="3"/>
          <c:tx>
            <c:strRef>
              <c:f>'2_NW Region'!$E$1</c:f>
              <c:strCache>
                <c:ptCount val="1"/>
                <c:pt idx="0">
                  <c:v>Idle</c:v>
                </c:pt>
              </c:strCache>
            </c:strRef>
          </c:tx>
          <c:spPr>
            <a:solidFill>
              <a:schemeClr val="tx1"/>
            </a:solidFill>
            <a:ln>
              <a:noFill/>
            </a:ln>
            <a:effectLst/>
          </c:spPr>
          <c:invertIfNegative val="0"/>
          <c:cat>
            <c:strRef>
              <c:f>'2_NW Region'!$A$2:$A$4</c:f>
              <c:strCache>
                <c:ptCount val="3"/>
                <c:pt idx="0">
                  <c:v>Bend</c:v>
                </c:pt>
                <c:pt idx="1">
                  <c:v>Portland</c:v>
                </c:pt>
                <c:pt idx="2">
                  <c:v>Seattle</c:v>
                </c:pt>
              </c:strCache>
            </c:strRef>
          </c:cat>
          <c:val>
            <c:numRef>
              <c:f>'2_NW Region'!$E$2:$E$4</c:f>
              <c:numCache>
                <c:formatCode>General</c:formatCode>
                <c:ptCount val="3"/>
                <c:pt idx="0">
                  <c:v>0.19</c:v>
                </c:pt>
                <c:pt idx="1">
                  <c:v>0.13</c:v>
                </c:pt>
                <c:pt idx="2">
                  <c:v>0.14000000000000001</c:v>
                </c:pt>
              </c:numCache>
            </c:numRef>
          </c:val>
          <c:extLst>
            <c:ext xmlns:c16="http://schemas.microsoft.com/office/drawing/2014/chart" uri="{C3380CC4-5D6E-409C-BE32-E72D297353CC}">
              <c16:uniqueId val="{00000003-D1AD-7E4B-BDB5-EDC6D1736996}"/>
            </c:ext>
          </c:extLst>
        </c:ser>
        <c:dLbls>
          <c:showLegendKey val="0"/>
          <c:showVal val="0"/>
          <c:showCatName val="0"/>
          <c:showSerName val="0"/>
          <c:showPercent val="0"/>
          <c:showBubbleSize val="0"/>
        </c:dLbls>
        <c:gapWidth val="150"/>
        <c:overlap val="100"/>
        <c:axId val="2038261711"/>
        <c:axId val="2104453359"/>
      </c:barChart>
      <c:catAx>
        <c:axId val="2038261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4453359"/>
        <c:crosses val="autoZero"/>
        <c:auto val="1"/>
        <c:lblAlgn val="ctr"/>
        <c:lblOffset val="100"/>
        <c:noMultiLvlLbl val="0"/>
      </c:catAx>
      <c:valAx>
        <c:axId val="210445335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826171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stacked"/>
        <c:varyColors val="0"/>
        <c:ser>
          <c:idx val="0"/>
          <c:order val="0"/>
          <c:tx>
            <c:strRef>
              <c:f>'2_NW Region'!$B$1</c:f>
              <c:strCache>
                <c:ptCount val="1"/>
                <c:pt idx="0">
                  <c:v>Meetings</c:v>
                </c:pt>
              </c:strCache>
            </c:strRef>
          </c:tx>
          <c:spPr>
            <a:solidFill>
              <a:schemeClr val="tx1">
                <a:lumMod val="65000"/>
                <a:lumOff val="35000"/>
              </a:schemeClr>
            </a:solidFill>
            <a:ln>
              <a:noFill/>
            </a:ln>
            <a:effectLst/>
          </c:spPr>
          <c:invertIfNegative val="0"/>
          <c:cat>
            <c:strRef>
              <c:f>'2_NW Region'!$A$2:$A$4</c:f>
              <c:strCache>
                <c:ptCount val="3"/>
                <c:pt idx="0">
                  <c:v>Bend</c:v>
                </c:pt>
                <c:pt idx="1">
                  <c:v>Portland</c:v>
                </c:pt>
                <c:pt idx="2">
                  <c:v>Seattle</c:v>
                </c:pt>
              </c:strCache>
            </c:strRef>
          </c:cat>
          <c:val>
            <c:numRef>
              <c:f>'2_NW Region'!$B$2:$B$4</c:f>
              <c:numCache>
                <c:formatCode>General</c:formatCode>
                <c:ptCount val="3"/>
                <c:pt idx="0">
                  <c:v>0.18</c:v>
                </c:pt>
                <c:pt idx="1">
                  <c:v>0.52</c:v>
                </c:pt>
                <c:pt idx="2">
                  <c:v>0.32</c:v>
                </c:pt>
              </c:numCache>
            </c:numRef>
          </c:val>
          <c:extLst>
            <c:ext xmlns:c16="http://schemas.microsoft.com/office/drawing/2014/chart" uri="{C3380CC4-5D6E-409C-BE32-E72D297353CC}">
              <c16:uniqueId val="{00000000-1270-B547-BA76-4F775D1235B6}"/>
            </c:ext>
          </c:extLst>
        </c:ser>
        <c:ser>
          <c:idx val="1"/>
          <c:order val="1"/>
          <c:tx>
            <c:strRef>
              <c:f>'2_NW Region'!$C$1</c:f>
              <c:strCache>
                <c:ptCount val="1"/>
                <c:pt idx="0">
                  <c:v>Reports</c:v>
                </c:pt>
              </c:strCache>
            </c:strRef>
          </c:tx>
          <c:spPr>
            <a:solidFill>
              <a:schemeClr val="bg2">
                <a:lumMod val="50000"/>
              </a:schemeClr>
            </a:solidFill>
            <a:ln>
              <a:noFill/>
            </a:ln>
            <a:effectLst/>
          </c:spPr>
          <c:invertIfNegative val="0"/>
          <c:cat>
            <c:strRef>
              <c:f>'2_NW Region'!$A$2:$A$4</c:f>
              <c:strCache>
                <c:ptCount val="3"/>
                <c:pt idx="0">
                  <c:v>Bend</c:v>
                </c:pt>
                <c:pt idx="1">
                  <c:v>Portland</c:v>
                </c:pt>
                <c:pt idx="2">
                  <c:v>Seattle</c:v>
                </c:pt>
              </c:strCache>
            </c:strRef>
          </c:cat>
          <c:val>
            <c:numRef>
              <c:f>'2_NW Region'!$C$2:$C$4</c:f>
              <c:numCache>
                <c:formatCode>General</c:formatCode>
                <c:ptCount val="3"/>
                <c:pt idx="0">
                  <c:v>0.11</c:v>
                </c:pt>
                <c:pt idx="1">
                  <c:v>0.11</c:v>
                </c:pt>
                <c:pt idx="2">
                  <c:v>0.17</c:v>
                </c:pt>
              </c:numCache>
            </c:numRef>
          </c:val>
          <c:extLst>
            <c:ext xmlns:c16="http://schemas.microsoft.com/office/drawing/2014/chart" uri="{C3380CC4-5D6E-409C-BE32-E72D297353CC}">
              <c16:uniqueId val="{00000001-1270-B547-BA76-4F775D1235B6}"/>
            </c:ext>
          </c:extLst>
        </c:ser>
        <c:ser>
          <c:idx val="2"/>
          <c:order val="2"/>
          <c:tx>
            <c:strRef>
              <c:f>'2_NW Region'!$D$1</c:f>
              <c:strCache>
                <c:ptCount val="1"/>
                <c:pt idx="0">
                  <c:v>Customers</c:v>
                </c:pt>
              </c:strCache>
            </c:strRef>
          </c:tx>
          <c:spPr>
            <a:solidFill>
              <a:schemeClr val="accent3"/>
            </a:solidFill>
            <a:ln>
              <a:noFill/>
            </a:ln>
            <a:effectLst/>
          </c:spPr>
          <c:invertIfNegative val="0"/>
          <c:cat>
            <c:strRef>
              <c:f>'2_NW Region'!$A$2:$A$4</c:f>
              <c:strCache>
                <c:ptCount val="3"/>
                <c:pt idx="0">
                  <c:v>Bend</c:v>
                </c:pt>
                <c:pt idx="1">
                  <c:v>Portland</c:v>
                </c:pt>
                <c:pt idx="2">
                  <c:v>Seattle</c:v>
                </c:pt>
              </c:strCache>
            </c:strRef>
          </c:cat>
          <c:val>
            <c:numRef>
              <c:f>'2_NW Region'!$D$2:$D$4</c:f>
              <c:numCache>
                <c:formatCode>General</c:formatCode>
                <c:ptCount val="3"/>
                <c:pt idx="0">
                  <c:v>0.52</c:v>
                </c:pt>
                <c:pt idx="1">
                  <c:v>0.24</c:v>
                </c:pt>
                <c:pt idx="2">
                  <c:v>0.37</c:v>
                </c:pt>
              </c:numCache>
            </c:numRef>
          </c:val>
          <c:extLst>
            <c:ext xmlns:c16="http://schemas.microsoft.com/office/drawing/2014/chart" uri="{C3380CC4-5D6E-409C-BE32-E72D297353CC}">
              <c16:uniqueId val="{00000002-1270-B547-BA76-4F775D1235B6}"/>
            </c:ext>
          </c:extLst>
        </c:ser>
        <c:ser>
          <c:idx val="3"/>
          <c:order val="3"/>
          <c:tx>
            <c:strRef>
              <c:f>'2_NW Region'!$E$1</c:f>
              <c:strCache>
                <c:ptCount val="1"/>
                <c:pt idx="0">
                  <c:v>Idle</c:v>
                </c:pt>
              </c:strCache>
            </c:strRef>
          </c:tx>
          <c:spPr>
            <a:solidFill>
              <a:schemeClr val="tx1"/>
            </a:solidFill>
            <a:ln>
              <a:noFill/>
            </a:ln>
            <a:effectLst/>
          </c:spPr>
          <c:invertIfNegative val="0"/>
          <c:cat>
            <c:strRef>
              <c:f>'2_NW Region'!$A$2:$A$4</c:f>
              <c:strCache>
                <c:ptCount val="3"/>
                <c:pt idx="0">
                  <c:v>Bend</c:v>
                </c:pt>
                <c:pt idx="1">
                  <c:v>Portland</c:v>
                </c:pt>
                <c:pt idx="2">
                  <c:v>Seattle</c:v>
                </c:pt>
              </c:strCache>
            </c:strRef>
          </c:cat>
          <c:val>
            <c:numRef>
              <c:f>'2_NW Region'!$E$2:$E$4</c:f>
              <c:numCache>
                <c:formatCode>General</c:formatCode>
                <c:ptCount val="3"/>
                <c:pt idx="0">
                  <c:v>0.19</c:v>
                </c:pt>
                <c:pt idx="1">
                  <c:v>0.13</c:v>
                </c:pt>
                <c:pt idx="2">
                  <c:v>0.14000000000000001</c:v>
                </c:pt>
              </c:numCache>
            </c:numRef>
          </c:val>
          <c:extLst>
            <c:ext xmlns:c16="http://schemas.microsoft.com/office/drawing/2014/chart" uri="{C3380CC4-5D6E-409C-BE32-E72D297353CC}">
              <c16:uniqueId val="{00000003-1270-B547-BA76-4F775D1235B6}"/>
            </c:ext>
          </c:extLst>
        </c:ser>
        <c:dLbls>
          <c:showLegendKey val="0"/>
          <c:showVal val="0"/>
          <c:showCatName val="0"/>
          <c:showSerName val="0"/>
          <c:showPercent val="0"/>
          <c:showBubbleSize val="0"/>
        </c:dLbls>
        <c:gapWidth val="150"/>
        <c:overlap val="100"/>
        <c:axId val="2038261711"/>
        <c:axId val="2104453359"/>
      </c:barChart>
      <c:catAx>
        <c:axId val="203826171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104453359"/>
        <c:crosses val="autoZero"/>
        <c:auto val="1"/>
        <c:lblAlgn val="ctr"/>
        <c:lblOffset val="100"/>
        <c:noMultiLvlLbl val="0"/>
      </c:catAx>
      <c:valAx>
        <c:axId val="2104453359"/>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3826171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'2_NW Region'!$B$1</c:f>
              <c:strCache>
                <c:ptCount val="1"/>
                <c:pt idx="0">
                  <c:v>Meetings</c:v>
                </c:pt>
              </c:strCache>
            </c:strRef>
          </c:tx>
          <c:spPr>
            <a:solidFill>
              <a:schemeClr val="accent1"/>
            </a:solidFill>
            <a:ln>
              <a:noFill/>
            </a:ln>
            <a:effectLst/>
          </c:spPr>
          <c:invertIfNegative val="0"/>
          <c:cat>
            <c:strRef>
              <c:f>'2_NW Region'!$A$2:$A$4</c:f>
              <c:strCache>
                <c:ptCount val="3"/>
                <c:pt idx="0">
                  <c:v>Bend</c:v>
                </c:pt>
                <c:pt idx="1">
                  <c:v>Portland</c:v>
                </c:pt>
                <c:pt idx="2">
                  <c:v>Seattle</c:v>
                </c:pt>
              </c:strCache>
            </c:strRef>
          </c:cat>
          <c:val>
            <c:numRef>
              <c:f>'2_NW Region'!$B$2:$B$4</c:f>
              <c:numCache>
                <c:formatCode>General</c:formatCode>
                <c:ptCount val="3"/>
                <c:pt idx="0">
                  <c:v>0.18</c:v>
                </c:pt>
                <c:pt idx="1">
                  <c:v>0.52</c:v>
                </c:pt>
                <c:pt idx="2">
                  <c:v>0.32</c:v>
                </c:pt>
              </c:numCache>
            </c:numRef>
          </c:val>
          <c:extLst>
            <c:ext xmlns:c16="http://schemas.microsoft.com/office/drawing/2014/chart" uri="{C3380CC4-5D6E-409C-BE32-E72D297353CC}">
              <c16:uniqueId val="{00000000-BAFB-0D43-84ED-449E035CBF62}"/>
            </c:ext>
          </c:extLst>
        </c:ser>
        <c:ser>
          <c:idx val="1"/>
          <c:order val="1"/>
          <c:tx>
            <c:strRef>
              <c:f>'2_NW Region'!$C$1</c:f>
              <c:strCache>
                <c:ptCount val="1"/>
                <c:pt idx="0">
                  <c:v>Reports</c:v>
                </c:pt>
              </c:strCache>
            </c:strRef>
          </c:tx>
          <c:spPr>
            <a:solidFill>
              <a:schemeClr val="accent2"/>
            </a:solidFill>
            <a:ln>
              <a:noFill/>
            </a:ln>
            <a:effectLst/>
          </c:spPr>
          <c:invertIfNegative val="0"/>
          <c:cat>
            <c:strRef>
              <c:f>'2_NW Region'!$A$2:$A$4</c:f>
              <c:strCache>
                <c:ptCount val="3"/>
                <c:pt idx="0">
                  <c:v>Bend</c:v>
                </c:pt>
                <c:pt idx="1">
                  <c:v>Portland</c:v>
                </c:pt>
                <c:pt idx="2">
                  <c:v>Seattle</c:v>
                </c:pt>
              </c:strCache>
            </c:strRef>
          </c:cat>
          <c:val>
            <c:numRef>
              <c:f>'2_NW Region'!$C$2:$C$4</c:f>
              <c:numCache>
                <c:formatCode>General</c:formatCode>
                <c:ptCount val="3"/>
                <c:pt idx="0">
                  <c:v>0.11</c:v>
                </c:pt>
                <c:pt idx="1">
                  <c:v>0.11</c:v>
                </c:pt>
                <c:pt idx="2">
                  <c:v>0.17</c:v>
                </c:pt>
              </c:numCache>
            </c:numRef>
          </c:val>
          <c:extLst>
            <c:ext xmlns:c16="http://schemas.microsoft.com/office/drawing/2014/chart" uri="{C3380CC4-5D6E-409C-BE32-E72D297353CC}">
              <c16:uniqueId val="{00000001-BAFB-0D43-84ED-449E035CBF62}"/>
            </c:ext>
          </c:extLst>
        </c:ser>
        <c:ser>
          <c:idx val="2"/>
          <c:order val="2"/>
          <c:tx>
            <c:strRef>
              <c:f>'2_NW Region'!$D$1</c:f>
              <c:strCache>
                <c:ptCount val="1"/>
                <c:pt idx="0">
                  <c:v>Customers</c:v>
                </c:pt>
              </c:strCache>
            </c:strRef>
          </c:tx>
          <c:spPr>
            <a:solidFill>
              <a:schemeClr val="accent3"/>
            </a:solidFill>
            <a:ln>
              <a:noFill/>
            </a:ln>
            <a:effectLst/>
          </c:spPr>
          <c:invertIfNegative val="0"/>
          <c:cat>
            <c:strRef>
              <c:f>'2_NW Region'!$A$2:$A$4</c:f>
              <c:strCache>
                <c:ptCount val="3"/>
                <c:pt idx="0">
                  <c:v>Bend</c:v>
                </c:pt>
                <c:pt idx="1">
                  <c:v>Portland</c:v>
                </c:pt>
                <c:pt idx="2">
                  <c:v>Seattle</c:v>
                </c:pt>
              </c:strCache>
            </c:strRef>
          </c:cat>
          <c:val>
            <c:numRef>
              <c:f>'2_NW Region'!$D$2:$D$4</c:f>
              <c:numCache>
                <c:formatCode>General</c:formatCode>
                <c:ptCount val="3"/>
                <c:pt idx="0">
                  <c:v>0.52</c:v>
                </c:pt>
                <c:pt idx="1">
                  <c:v>0.24</c:v>
                </c:pt>
                <c:pt idx="2">
                  <c:v>0.37</c:v>
                </c:pt>
              </c:numCache>
            </c:numRef>
          </c:val>
          <c:extLst>
            <c:ext xmlns:c16="http://schemas.microsoft.com/office/drawing/2014/chart" uri="{C3380CC4-5D6E-409C-BE32-E72D297353CC}">
              <c16:uniqueId val="{00000002-BAFB-0D43-84ED-449E035CBF62}"/>
            </c:ext>
          </c:extLst>
        </c:ser>
        <c:ser>
          <c:idx val="3"/>
          <c:order val="3"/>
          <c:tx>
            <c:strRef>
              <c:f>'2_NW Region'!$E$1</c:f>
              <c:strCache>
                <c:ptCount val="1"/>
                <c:pt idx="0">
                  <c:v>Idle</c:v>
                </c:pt>
              </c:strCache>
            </c:strRef>
          </c:tx>
          <c:spPr>
            <a:solidFill>
              <a:schemeClr val="accent4"/>
            </a:solidFill>
            <a:ln>
              <a:noFill/>
            </a:ln>
            <a:effectLst/>
          </c:spPr>
          <c:invertIfNegative val="0"/>
          <c:cat>
            <c:strRef>
              <c:f>'2_NW Region'!$A$2:$A$4</c:f>
              <c:strCache>
                <c:ptCount val="3"/>
                <c:pt idx="0">
                  <c:v>Bend</c:v>
                </c:pt>
                <c:pt idx="1">
                  <c:v>Portland</c:v>
                </c:pt>
                <c:pt idx="2">
                  <c:v>Seattle</c:v>
                </c:pt>
              </c:strCache>
            </c:strRef>
          </c:cat>
          <c:val>
            <c:numRef>
              <c:f>'2_NW Region'!$E$2:$E$4</c:f>
              <c:numCache>
                <c:formatCode>General</c:formatCode>
                <c:ptCount val="3"/>
                <c:pt idx="0">
                  <c:v>0.19</c:v>
                </c:pt>
                <c:pt idx="1">
                  <c:v>0.13</c:v>
                </c:pt>
                <c:pt idx="2">
                  <c:v>0.14000000000000001</c:v>
                </c:pt>
              </c:numCache>
            </c:numRef>
          </c:val>
          <c:extLst>
            <c:ext xmlns:c16="http://schemas.microsoft.com/office/drawing/2014/chart" uri="{C3380CC4-5D6E-409C-BE32-E72D297353CC}">
              <c16:uniqueId val="{00000003-BAFB-0D43-84ED-449E035CBF62}"/>
            </c:ext>
          </c:extLst>
        </c:ser>
        <c:dLbls>
          <c:showLegendKey val="0"/>
          <c:showVal val="0"/>
          <c:showCatName val="0"/>
          <c:showSerName val="0"/>
          <c:showPercent val="0"/>
          <c:showBubbleSize val="0"/>
        </c:dLbls>
        <c:gapWidth val="219"/>
        <c:overlap val="-27"/>
        <c:axId val="1496963888"/>
        <c:axId val="1512159424"/>
      </c:barChart>
      <c:catAx>
        <c:axId val="149696388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12159424"/>
        <c:crosses val="autoZero"/>
        <c:auto val="1"/>
        <c:lblAlgn val="ctr"/>
        <c:lblOffset val="100"/>
        <c:noMultiLvlLbl val="0"/>
      </c:catAx>
      <c:valAx>
        <c:axId val="15121594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696388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col"/>
        <c:grouping val="clustered"/>
        <c:varyColors val="0"/>
        <c:ser>
          <c:idx val="0"/>
          <c:order val="0"/>
          <c:tx>
            <c:strRef>
              <c:f>'8_two_categorical'!$B$1:$B$2</c:f>
              <c:strCache>
                <c:ptCount val="2"/>
                <c:pt idx="0">
                  <c:v>y</c:v>
                </c:pt>
                <c:pt idx="1">
                  <c:v>I</c:v>
                </c:pt>
              </c:strCache>
            </c:strRef>
          </c:tx>
          <c:spPr>
            <a:solidFill>
              <a:schemeClr val="accent1"/>
            </a:solidFill>
            <a:ln>
              <a:noFill/>
            </a:ln>
            <a:effectLst/>
          </c:spPr>
          <c:invertIfNegative val="0"/>
          <c:cat>
            <c:strRef>
              <c:f>'8_two_categorical'!$A$3:$A$6</c:f>
              <c:strCache>
                <c:ptCount val="4"/>
                <c:pt idx="0">
                  <c:v>A</c:v>
                </c:pt>
                <c:pt idx="1">
                  <c:v>B</c:v>
                </c:pt>
                <c:pt idx="2">
                  <c:v>C</c:v>
                </c:pt>
                <c:pt idx="3">
                  <c:v>D</c:v>
                </c:pt>
              </c:strCache>
            </c:strRef>
          </c:cat>
          <c:val>
            <c:numRef>
              <c:f>'8_two_categorical'!$B$3:$B$6</c:f>
              <c:numCache>
                <c:formatCode>General</c:formatCode>
                <c:ptCount val="4"/>
                <c:pt idx="0">
                  <c:v>143</c:v>
                </c:pt>
                <c:pt idx="1">
                  <c:v>200</c:v>
                </c:pt>
                <c:pt idx="2">
                  <c:v>321</c:v>
                </c:pt>
                <c:pt idx="3">
                  <c:v>420</c:v>
                </c:pt>
              </c:numCache>
            </c:numRef>
          </c:val>
          <c:extLst>
            <c:ext xmlns:c16="http://schemas.microsoft.com/office/drawing/2014/chart" uri="{C3380CC4-5D6E-409C-BE32-E72D297353CC}">
              <c16:uniqueId val="{00000000-3515-9A48-8D19-B0F22E6A0F9E}"/>
            </c:ext>
          </c:extLst>
        </c:ser>
        <c:ser>
          <c:idx val="1"/>
          <c:order val="1"/>
          <c:tx>
            <c:strRef>
              <c:f>'8_two_categorical'!$C$1:$C$2</c:f>
              <c:strCache>
                <c:ptCount val="2"/>
                <c:pt idx="0">
                  <c:v>y</c:v>
                </c:pt>
                <c:pt idx="1">
                  <c:v>II</c:v>
                </c:pt>
              </c:strCache>
            </c:strRef>
          </c:tx>
          <c:spPr>
            <a:solidFill>
              <a:schemeClr val="accent2"/>
            </a:solidFill>
            <a:ln>
              <a:noFill/>
            </a:ln>
            <a:effectLst/>
          </c:spPr>
          <c:invertIfNegative val="0"/>
          <c:cat>
            <c:strRef>
              <c:f>'8_two_categorical'!$A$3:$A$6</c:f>
              <c:strCache>
                <c:ptCount val="4"/>
                <c:pt idx="0">
                  <c:v>A</c:v>
                </c:pt>
                <c:pt idx="1">
                  <c:v>B</c:v>
                </c:pt>
                <c:pt idx="2">
                  <c:v>C</c:v>
                </c:pt>
                <c:pt idx="3">
                  <c:v>D</c:v>
                </c:pt>
              </c:strCache>
            </c:strRef>
          </c:cat>
          <c:val>
            <c:numRef>
              <c:f>'8_two_categorical'!$C$3:$C$6</c:f>
              <c:numCache>
                <c:formatCode>General</c:formatCode>
                <c:ptCount val="4"/>
                <c:pt idx="0">
                  <c:v>857</c:v>
                </c:pt>
                <c:pt idx="1">
                  <c:v>800</c:v>
                </c:pt>
                <c:pt idx="2">
                  <c:v>679</c:v>
                </c:pt>
                <c:pt idx="3">
                  <c:v>580</c:v>
                </c:pt>
              </c:numCache>
            </c:numRef>
          </c:val>
          <c:extLst>
            <c:ext xmlns:c16="http://schemas.microsoft.com/office/drawing/2014/chart" uri="{C3380CC4-5D6E-409C-BE32-E72D297353CC}">
              <c16:uniqueId val="{00000001-3515-9A48-8D19-B0F22E6A0F9E}"/>
            </c:ext>
          </c:extLst>
        </c:ser>
        <c:dLbls>
          <c:showLegendKey val="0"/>
          <c:showVal val="0"/>
          <c:showCatName val="0"/>
          <c:showSerName val="0"/>
          <c:showPercent val="0"/>
          <c:showBubbleSize val="0"/>
        </c:dLbls>
        <c:gapWidth val="219"/>
        <c:overlap val="-27"/>
        <c:axId val="868356655"/>
        <c:axId val="621689775"/>
      </c:barChart>
      <c:catAx>
        <c:axId val="86835665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21689775"/>
        <c:crosses val="autoZero"/>
        <c:auto val="1"/>
        <c:lblAlgn val="ctr"/>
        <c:lblOffset val="100"/>
        <c:noMultiLvlLbl val="0"/>
      </c:catAx>
      <c:valAx>
        <c:axId val="6216897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86835665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lotArea>
      <c:layout/>
      <c:barChart>
        <c:barDir val="col"/>
        <c:grouping val="clustered"/>
        <c:varyColors val="0"/>
        <c:ser>
          <c:idx val="0"/>
          <c:order val="0"/>
          <c:tx>
            <c:strRef>
              <c:f>'9_frequency_distribution'!$B$1</c:f>
              <c:strCache>
                <c:ptCount val="1"/>
                <c:pt idx="0">
                  <c:v>Frequency</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'9_frequency_distribution'!$A$2:$A$6</c:f>
              <c:strCache>
                <c:ptCount val="5"/>
                <c:pt idx="0">
                  <c:v>10–19</c:v>
                </c:pt>
                <c:pt idx="1">
                  <c:v>20–29</c:v>
                </c:pt>
                <c:pt idx="2">
                  <c:v>30–39</c:v>
                </c:pt>
                <c:pt idx="3">
                  <c:v>40–49</c:v>
                </c:pt>
                <c:pt idx="4">
                  <c:v>50–59</c:v>
                </c:pt>
              </c:strCache>
            </c:strRef>
          </c:cat>
          <c:val>
            <c:numRef>
              <c:f>'9_frequency_distribution'!$B$2:$B$6</c:f>
              <c:numCache>
                <c:formatCode>General</c:formatCode>
                <c:ptCount val="5"/>
                <c:pt idx="0">
                  <c:v>10</c:v>
                </c:pt>
                <c:pt idx="1">
                  <c:v>14</c:v>
                </c:pt>
                <c:pt idx="2">
                  <c:v>17</c:v>
                </c:pt>
                <c:pt idx="3">
                  <c:v>7</c:v>
                </c:pt>
                <c:pt idx="4">
                  <c:v>2</c:v>
                </c:pt>
              </c:numCache>
            </c:numRef>
          </c:val>
          <c:extLst>
            <c:ext xmlns:c16="http://schemas.microsoft.com/office/drawing/2014/chart" uri="{C3380CC4-5D6E-409C-BE32-E72D297353CC}">
              <c16:uniqueId val="{00000000-F46D-744D-839F-4B927E53D419}"/>
            </c:ext>
          </c:extLst>
        </c:ser>
        <c:dLbls>
          <c:dLblPos val="inEnd"/>
          <c:showLegendKey val="0"/>
          <c:showVal val="1"/>
          <c:showCatName val="0"/>
          <c:showSerName val="0"/>
          <c:showPercent val="0"/>
          <c:showBubbleSize val="0"/>
        </c:dLbls>
        <c:gapWidth val="65"/>
        <c:axId val="1333985807"/>
        <c:axId val="715593887"/>
      </c:barChart>
      <c:catAx>
        <c:axId val="1333985807"/>
        <c:scaling>
          <c:orientation val="minMax"/>
        </c:scaling>
        <c:delete val="0"/>
        <c:axPos val="b"/>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715593887"/>
        <c:crosses val="autoZero"/>
        <c:auto val="1"/>
        <c:lblAlgn val="ctr"/>
        <c:lblOffset val="100"/>
        <c:noMultiLvlLbl val="0"/>
      </c:catAx>
      <c:valAx>
        <c:axId val="715593887"/>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1333985807"/>
        <c:crosses val="autoZero"/>
        <c:crossBetween val="between"/>
      </c:valAx>
      <c:spPr>
        <a:noFill/>
        <a:ln>
          <a:noFill/>
        </a:ln>
        <a:effectLst/>
      </c:spPr>
    </c:plotArea>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scatterChart>
        <c:scatterStyle val="lineMarker"/>
        <c:varyColors val="0"/>
        <c:ser>
          <c:idx val="0"/>
          <c:order val="0"/>
          <c:tx>
            <c:strRef>
              <c:f>'11_driving_speed'!$B$1</c:f>
              <c:strCache>
                <c:ptCount val="1"/>
                <c:pt idx="0">
                  <c:v>MPG (Miles/Gallon)</c:v>
                </c:pt>
              </c:strCache>
            </c:strRef>
          </c:tx>
          <c:spPr>
            <a:ln w="19050" cap="rnd">
              <a:noFill/>
              <a:round/>
            </a:ln>
            <a:effectLst/>
          </c:spPr>
          <c:marker>
            <c:symbol val="circle"/>
            <c:size val="5"/>
            <c:spPr>
              <a:solidFill>
                <a:schemeClr val="accent1"/>
              </a:solidFill>
              <a:ln w="9525">
                <a:solidFill>
                  <a:schemeClr val="accent1"/>
                </a:solidFill>
              </a:ln>
              <a:effectLst/>
            </c:spPr>
          </c:marker>
          <c:xVal>
            <c:numRef>
              <c:f>'11_driving_speed'!$A$2:$A$11</c:f>
              <c:numCache>
                <c:formatCode>General</c:formatCode>
                <c:ptCount val="10"/>
                <c:pt idx="0">
                  <c:v>30</c:v>
                </c:pt>
                <c:pt idx="1">
                  <c:v>50</c:v>
                </c:pt>
                <c:pt idx="2">
                  <c:v>40</c:v>
                </c:pt>
                <c:pt idx="3">
                  <c:v>55</c:v>
                </c:pt>
                <c:pt idx="4">
                  <c:v>30</c:v>
                </c:pt>
                <c:pt idx="5">
                  <c:v>25</c:v>
                </c:pt>
                <c:pt idx="6">
                  <c:v>60</c:v>
                </c:pt>
                <c:pt idx="7">
                  <c:v>25</c:v>
                </c:pt>
                <c:pt idx="8">
                  <c:v>50</c:v>
                </c:pt>
                <c:pt idx="9">
                  <c:v>55</c:v>
                </c:pt>
              </c:numCache>
            </c:numRef>
          </c:xVal>
          <c:yVal>
            <c:numRef>
              <c:f>'11_driving_speed'!$B$2:$B$11</c:f>
              <c:numCache>
                <c:formatCode>General</c:formatCode>
                <c:ptCount val="10"/>
                <c:pt idx="0">
                  <c:v>28</c:v>
                </c:pt>
                <c:pt idx="1">
                  <c:v>25</c:v>
                </c:pt>
                <c:pt idx="2">
                  <c:v>25</c:v>
                </c:pt>
                <c:pt idx="3">
                  <c:v>23</c:v>
                </c:pt>
                <c:pt idx="4">
                  <c:v>30</c:v>
                </c:pt>
                <c:pt idx="5">
                  <c:v>32</c:v>
                </c:pt>
                <c:pt idx="6">
                  <c:v>21</c:v>
                </c:pt>
                <c:pt idx="7">
                  <c:v>35</c:v>
                </c:pt>
                <c:pt idx="8">
                  <c:v>26</c:v>
                </c:pt>
                <c:pt idx="9">
                  <c:v>25</c:v>
                </c:pt>
              </c:numCache>
            </c:numRef>
          </c:yVal>
          <c:smooth val="0"/>
          <c:extLst>
            <c:ext xmlns:c16="http://schemas.microsoft.com/office/drawing/2014/chart" uri="{C3380CC4-5D6E-409C-BE32-E72D297353CC}">
              <c16:uniqueId val="{00000000-2452-9847-B4EE-61065DB59EBD}"/>
            </c:ext>
          </c:extLst>
        </c:ser>
        <c:dLbls>
          <c:showLegendKey val="0"/>
          <c:showVal val="0"/>
          <c:showCatName val="0"/>
          <c:showSerName val="0"/>
          <c:showPercent val="0"/>
          <c:showBubbleSize val="0"/>
        </c:dLbls>
        <c:axId val="1556360319"/>
        <c:axId val="1307054783"/>
      </c:scatterChart>
      <c:valAx>
        <c:axId val="155636031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07054783"/>
        <c:crosses val="autoZero"/>
        <c:crossBetween val="midCat"/>
      </c:valAx>
      <c:valAx>
        <c:axId val="130705478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56360319"/>
        <c:crosses val="autoZero"/>
        <c:crossBetween val="midCat"/>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[ch2_assignment_v2.xlsx]13_America.edu!PivotTable22</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'13_America.edu'!$H$2</c:f>
              <c:strCache>
                <c:ptCount val="1"/>
                <c:pt idx="0">
                  <c:v>Total</c:v>
                </c:pt>
              </c:strCache>
            </c:strRef>
          </c:tx>
          <c:spPr>
            <a:solidFill>
              <a:schemeClr val="accent1"/>
            </a:solidFill>
            <a:ln>
              <a:noFill/>
            </a:ln>
            <a:effectLst/>
          </c:spPr>
          <c:invertIfNegative val="0"/>
          <c:cat>
            <c:strRef>
              <c:f>'13_America.edu'!$G$3:$G$11</c:f>
              <c:strCache>
                <c:ptCount val="8"/>
                <c:pt idx="0">
                  <c:v>&lt;40 or (blank)</c:v>
                </c:pt>
                <c:pt idx="1">
                  <c:v>40-50</c:v>
                </c:pt>
                <c:pt idx="2">
                  <c:v>60-70</c:v>
                </c:pt>
                <c:pt idx="3">
                  <c:v>70-80</c:v>
                </c:pt>
                <c:pt idx="4">
                  <c:v>80-90</c:v>
                </c:pt>
                <c:pt idx="5">
                  <c:v>90-100</c:v>
                </c:pt>
                <c:pt idx="6">
                  <c:v>100-110</c:v>
                </c:pt>
                <c:pt idx="7">
                  <c:v>110-120</c:v>
                </c:pt>
              </c:strCache>
            </c:strRef>
          </c:cat>
          <c:val>
            <c:numRef>
              <c:f>'13_America.edu'!$H$3:$H$11</c:f>
              <c:numCache>
                <c:formatCode>General</c:formatCode>
                <c:ptCount val="8"/>
                <c:pt idx="1">
                  <c:v>1</c:v>
                </c:pt>
                <c:pt idx="2">
                  <c:v>4</c:v>
                </c:pt>
                <c:pt idx="3">
                  <c:v>7</c:v>
                </c:pt>
                <c:pt idx="4">
                  <c:v>3</c:v>
                </c:pt>
                <c:pt idx="5">
                  <c:v>3</c:v>
                </c:pt>
                <c:pt idx="6">
                  <c:v>1</c:v>
                </c:pt>
                <c:pt idx="7">
                  <c:v>1</c:v>
                </c:pt>
              </c:numCache>
            </c:numRef>
          </c:val>
          <c:extLst>
            <c:ext xmlns:c16="http://schemas.microsoft.com/office/drawing/2014/chart" uri="{C3380CC4-5D6E-409C-BE32-E72D297353CC}">
              <c16:uniqueId val="{00000000-E71D-F74C-8B65-0447FE14F92D}"/>
            </c:ext>
          </c:extLst>
        </c:ser>
        <c:dLbls>
          <c:showLegendKey val="0"/>
          <c:showVal val="0"/>
          <c:showCatName val="0"/>
          <c:showSerName val="0"/>
          <c:showPercent val="0"/>
          <c:showBubbleSize val="0"/>
        </c:dLbls>
        <c:gapWidth val="219"/>
        <c:overlap val="-27"/>
        <c:axId val="1467707231"/>
        <c:axId val="1330324303"/>
      </c:barChart>
      <c:catAx>
        <c:axId val="146770723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0324303"/>
        <c:crosses val="autoZero"/>
        <c:auto val="1"/>
        <c:lblAlgn val="ctr"/>
        <c:lblOffset val="100"/>
        <c:noMultiLvlLbl val="0"/>
      </c:catAx>
      <c:valAx>
        <c:axId val="133032430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770723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40">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19050"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spPr>
      <a:ln w="9525" cap="flat" cmpd="sng" algn="ctr">
        <a:solidFill>
          <a:schemeClr val="tx1">
            <a:lumMod val="25000"/>
            <a:lumOff val="75000"/>
          </a:schemeClr>
        </a:solidFill>
        <a:round/>
      </a:ln>
    </cs:spPr>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1" Type="http://schemas.openxmlformats.org/officeDocument/2006/relationships/image" Target="../media/image16.png"/></Relationships>
</file>

<file path=xl/drawings/_rels/drawing11.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chart" Target="../charts/chart6.xml"/></Relationships>
</file>

<file path=xl/drawings/_rels/drawing12.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chart" Target="../charts/chart7.xml"/></Relationships>
</file>

<file path=xl/drawings/_rels/drawing2.xml.rels><?xml version="1.0" encoding="UTF-8" standalone="yes"?>
<Relationships xmlns="http://schemas.openxmlformats.org/package/2006/relationships"><Relationship Id="rId3" Type="http://schemas.openxmlformats.org/officeDocument/2006/relationships/image" Target="../media/image5.png"/><Relationship Id="rId2" Type="http://schemas.openxmlformats.org/officeDocument/2006/relationships/chart" Target="../charts/chart2.xml"/><Relationship Id="rId1" Type="http://schemas.openxmlformats.org/officeDocument/2006/relationships/chart" Target="../charts/chart1.xml"/><Relationship Id="rId4" Type="http://schemas.openxmlformats.org/officeDocument/2006/relationships/chart" Target="../charts/chart3.xml"/></Relationships>
</file>

<file path=xl/drawings/_rels/drawing3.xml.rels><?xml version="1.0" encoding="UTF-8" standalone="yes"?>
<Relationships xmlns="http://schemas.openxmlformats.org/package/2006/relationships"><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1" Type="http://schemas.openxmlformats.org/officeDocument/2006/relationships/image" Target="../media/image7.png"/></Relationships>
</file>

<file path=xl/drawings/_rels/drawing5.xml.rels><?xml version="1.0" encoding="UTF-8" standalone="yes"?>
<Relationships xmlns="http://schemas.openxmlformats.org/package/2006/relationships"><Relationship Id="rId1" Type="http://schemas.openxmlformats.org/officeDocument/2006/relationships/image" Target="../media/image8.png"/></Relationships>
</file>

<file path=xl/drawings/_rels/drawing6.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7.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 Id="rId4" Type="http://schemas.openxmlformats.org/officeDocument/2006/relationships/image" Target="../media/image14.png"/></Relationships>
</file>

<file path=xl/drawings/_rels/drawing8.xml.rels><?xml version="1.0" encoding="UTF-8" standalone="yes"?>
<Relationships xmlns="http://schemas.openxmlformats.org/package/2006/relationships"><Relationship Id="rId2" Type="http://schemas.openxmlformats.org/officeDocument/2006/relationships/image" Target="../media/image15.png"/><Relationship Id="rId1" Type="http://schemas.openxmlformats.org/officeDocument/2006/relationships/chart" Target="../charts/chart4.xml"/></Relationships>
</file>

<file path=xl/drawings/_rels/drawing9.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editAs="oneCell">
    <xdr:from>
      <xdr:col>9</xdr:col>
      <xdr:colOff>378760</xdr:colOff>
      <xdr:row>0</xdr:row>
      <xdr:rowOff>31376</xdr:rowOff>
    </xdr:from>
    <xdr:to>
      <xdr:col>18</xdr:col>
      <xdr:colOff>717924</xdr:colOff>
      <xdr:row>13</xdr:row>
      <xdr:rowOff>150718</xdr:rowOff>
    </xdr:to>
    <xdr:pic>
      <xdr:nvPicPr>
        <xdr:cNvPr id="2" name="Picture 1">
          <a:extLst>
            <a:ext uri="{FF2B5EF4-FFF2-40B4-BE49-F238E27FC236}">
              <a16:creationId xmlns:a16="http://schemas.microsoft.com/office/drawing/2014/main" id="{56767520-6EA5-6F9C-C8E8-FF32DE16CC12}"/>
            </a:ext>
          </a:extLst>
        </xdr:cNvPr>
        <xdr:cNvPicPr>
          <a:picLocks noChangeAspect="1"/>
        </xdr:cNvPicPr>
      </xdr:nvPicPr>
      <xdr:blipFill>
        <a:blip xmlns:r="http://schemas.openxmlformats.org/officeDocument/2006/relationships" r:embed="rId1"/>
        <a:stretch>
          <a:fillRect/>
        </a:stretch>
      </xdr:blipFill>
      <xdr:spPr>
        <a:xfrm>
          <a:off x="7774642" y="31376"/>
          <a:ext cx="7735047" cy="2790077"/>
        </a:xfrm>
        <a:prstGeom prst="rect">
          <a:avLst/>
        </a:prstGeom>
      </xdr:spPr>
    </xdr:pic>
    <xdr:clientData/>
  </xdr:twoCellAnchor>
  <xdr:twoCellAnchor editAs="oneCell">
    <xdr:from>
      <xdr:col>0</xdr:col>
      <xdr:colOff>0</xdr:colOff>
      <xdr:row>0</xdr:row>
      <xdr:rowOff>12700</xdr:rowOff>
    </xdr:from>
    <xdr:to>
      <xdr:col>9</xdr:col>
      <xdr:colOff>342900</xdr:colOff>
      <xdr:row>22</xdr:row>
      <xdr:rowOff>32133</xdr:rowOff>
    </xdr:to>
    <xdr:pic>
      <xdr:nvPicPr>
        <xdr:cNvPr id="3" name="Picture 2">
          <a:extLst>
            <a:ext uri="{FF2B5EF4-FFF2-40B4-BE49-F238E27FC236}">
              <a16:creationId xmlns:a16="http://schemas.microsoft.com/office/drawing/2014/main" id="{FDB4E4A4-FEE7-BCA6-AE44-DCE2A84CCB13}"/>
            </a:ext>
          </a:extLst>
        </xdr:cNvPr>
        <xdr:cNvPicPr>
          <a:picLocks noChangeAspect="1"/>
        </xdr:cNvPicPr>
      </xdr:nvPicPr>
      <xdr:blipFill>
        <a:blip xmlns:r="http://schemas.openxmlformats.org/officeDocument/2006/relationships" r:embed="rId2"/>
        <a:stretch>
          <a:fillRect/>
        </a:stretch>
      </xdr:blipFill>
      <xdr:spPr>
        <a:xfrm>
          <a:off x="0" y="12700"/>
          <a:ext cx="7772400" cy="4489833"/>
        </a:xfrm>
        <a:prstGeom prst="rect">
          <a:avLst/>
        </a:prstGeom>
      </xdr:spPr>
    </xdr:pic>
    <xdr:clientData/>
  </xdr:twoCellAnchor>
  <xdr:twoCellAnchor editAs="oneCell">
    <xdr:from>
      <xdr:col>9</xdr:col>
      <xdr:colOff>508000</xdr:colOff>
      <xdr:row>18</xdr:row>
      <xdr:rowOff>50800</xdr:rowOff>
    </xdr:from>
    <xdr:to>
      <xdr:col>18</xdr:col>
      <xdr:colOff>812800</xdr:colOff>
      <xdr:row>33</xdr:row>
      <xdr:rowOff>189252</xdr:rowOff>
    </xdr:to>
    <xdr:pic>
      <xdr:nvPicPr>
        <xdr:cNvPr id="4" name="Picture 3">
          <a:extLst>
            <a:ext uri="{FF2B5EF4-FFF2-40B4-BE49-F238E27FC236}">
              <a16:creationId xmlns:a16="http://schemas.microsoft.com/office/drawing/2014/main" id="{885ACB80-AC68-BBBF-1B0C-DC15D3FFB0F7}"/>
            </a:ext>
          </a:extLst>
        </xdr:cNvPr>
        <xdr:cNvPicPr>
          <a:picLocks noChangeAspect="1"/>
        </xdr:cNvPicPr>
      </xdr:nvPicPr>
      <xdr:blipFill>
        <a:blip xmlns:r="http://schemas.openxmlformats.org/officeDocument/2006/relationships" r:embed="rId3"/>
        <a:stretch>
          <a:fillRect/>
        </a:stretch>
      </xdr:blipFill>
      <xdr:spPr>
        <a:xfrm>
          <a:off x="7975600" y="3708400"/>
          <a:ext cx="7772400" cy="3186452"/>
        </a:xfrm>
        <a:prstGeom prst="rect">
          <a:avLst/>
        </a:prstGeom>
      </xdr:spPr>
    </xdr:pic>
    <xdr:clientData/>
  </xdr:twoCellAnchor>
  <xdr:twoCellAnchor editAs="oneCell">
    <xdr:from>
      <xdr:col>7</xdr:col>
      <xdr:colOff>660400</xdr:colOff>
      <xdr:row>53</xdr:row>
      <xdr:rowOff>33867</xdr:rowOff>
    </xdr:from>
    <xdr:to>
      <xdr:col>17</xdr:col>
      <xdr:colOff>135466</xdr:colOff>
      <xdr:row>72</xdr:row>
      <xdr:rowOff>155885</xdr:rowOff>
    </xdr:to>
    <xdr:pic>
      <xdr:nvPicPr>
        <xdr:cNvPr id="5" name="Picture 4">
          <a:extLst>
            <a:ext uri="{FF2B5EF4-FFF2-40B4-BE49-F238E27FC236}">
              <a16:creationId xmlns:a16="http://schemas.microsoft.com/office/drawing/2014/main" id="{41F08887-8A50-8DEA-B3EA-AD94C9896892}"/>
            </a:ext>
          </a:extLst>
        </xdr:cNvPr>
        <xdr:cNvPicPr>
          <a:picLocks noChangeAspect="1"/>
        </xdr:cNvPicPr>
      </xdr:nvPicPr>
      <xdr:blipFill>
        <a:blip xmlns:r="http://schemas.openxmlformats.org/officeDocument/2006/relationships" r:embed="rId4"/>
        <a:stretch>
          <a:fillRect/>
        </a:stretch>
      </xdr:blipFill>
      <xdr:spPr>
        <a:xfrm>
          <a:off x="6468533" y="10803467"/>
          <a:ext cx="7772400" cy="3982818"/>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342900</xdr:colOff>
      <xdr:row>25</xdr:row>
      <xdr:rowOff>130601</xdr:rowOff>
    </xdr:to>
    <xdr:pic>
      <xdr:nvPicPr>
        <xdr:cNvPr id="2" name="Picture 1">
          <a:extLst>
            <a:ext uri="{FF2B5EF4-FFF2-40B4-BE49-F238E27FC236}">
              <a16:creationId xmlns:a16="http://schemas.microsoft.com/office/drawing/2014/main" id="{A0242220-1219-B00E-C7E8-5EE5EC65D561}"/>
            </a:ext>
          </a:extLst>
        </xdr:cNvPr>
        <xdr:cNvPicPr>
          <a:picLocks noChangeAspect="1"/>
        </xdr:cNvPicPr>
      </xdr:nvPicPr>
      <xdr:blipFill>
        <a:blip xmlns:r="http://schemas.openxmlformats.org/officeDocument/2006/relationships" r:embed="rId1"/>
        <a:stretch>
          <a:fillRect/>
        </a:stretch>
      </xdr:blipFill>
      <xdr:spPr>
        <a:xfrm>
          <a:off x="0" y="0"/>
          <a:ext cx="7772400" cy="521060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4</xdr:col>
      <xdr:colOff>787400</xdr:colOff>
      <xdr:row>0</xdr:row>
      <xdr:rowOff>107950</xdr:rowOff>
    </xdr:from>
    <xdr:to>
      <xdr:col>10</xdr:col>
      <xdr:colOff>406400</xdr:colOff>
      <xdr:row>14</xdr:row>
      <xdr:rowOff>6350</xdr:rowOff>
    </xdr:to>
    <xdr:graphicFrame macro="">
      <xdr:nvGraphicFramePr>
        <xdr:cNvPr id="2" name="Chart 1">
          <a:extLst>
            <a:ext uri="{FF2B5EF4-FFF2-40B4-BE49-F238E27FC236}">
              <a16:creationId xmlns:a16="http://schemas.microsoft.com/office/drawing/2014/main" id="{731C4666-C848-1F66-DEDF-56A6091802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193040</xdr:colOff>
      <xdr:row>16</xdr:row>
      <xdr:rowOff>40640</xdr:rowOff>
    </xdr:from>
    <xdr:to>
      <xdr:col>10</xdr:col>
      <xdr:colOff>558800</xdr:colOff>
      <xdr:row>23</xdr:row>
      <xdr:rowOff>22747</xdr:rowOff>
    </xdr:to>
    <xdr:pic>
      <xdr:nvPicPr>
        <xdr:cNvPr id="3" name="Picture 2">
          <a:extLst>
            <a:ext uri="{FF2B5EF4-FFF2-40B4-BE49-F238E27FC236}">
              <a16:creationId xmlns:a16="http://schemas.microsoft.com/office/drawing/2014/main" id="{FA55F8CC-1966-B06B-5E09-E3B1929FD23A}"/>
            </a:ext>
          </a:extLst>
        </xdr:cNvPr>
        <xdr:cNvPicPr>
          <a:picLocks noChangeAspect="1"/>
        </xdr:cNvPicPr>
      </xdr:nvPicPr>
      <xdr:blipFill>
        <a:blip xmlns:r="http://schemas.openxmlformats.org/officeDocument/2006/relationships" r:embed="rId2"/>
        <a:stretch>
          <a:fillRect/>
        </a:stretch>
      </xdr:blipFill>
      <xdr:spPr>
        <a:xfrm>
          <a:off x="1595120" y="3291840"/>
          <a:ext cx="7772400" cy="140450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xdr:from>
      <xdr:col>5</xdr:col>
      <xdr:colOff>131269</xdr:colOff>
      <xdr:row>16</xdr:row>
      <xdr:rowOff>191888</xdr:rowOff>
    </xdr:from>
    <xdr:to>
      <xdr:col>9</xdr:col>
      <xdr:colOff>733185</xdr:colOff>
      <xdr:row>30</xdr:row>
      <xdr:rowOff>96264</xdr:rowOff>
    </xdr:to>
    <xdr:graphicFrame macro="">
      <xdr:nvGraphicFramePr>
        <xdr:cNvPr id="3" name="Chart 2">
          <a:extLst>
            <a:ext uri="{FF2B5EF4-FFF2-40B4-BE49-F238E27FC236}">
              <a16:creationId xmlns:a16="http://schemas.microsoft.com/office/drawing/2014/main" id="{5743244A-9813-85C9-55C6-9335016E42C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540426</xdr:colOff>
      <xdr:row>35</xdr:row>
      <xdr:rowOff>135107</xdr:rowOff>
    </xdr:from>
    <xdr:to>
      <xdr:col>13</xdr:col>
      <xdr:colOff>219954</xdr:colOff>
      <xdr:row>57</xdr:row>
      <xdr:rowOff>188423</xdr:rowOff>
    </xdr:to>
    <xdr:pic>
      <xdr:nvPicPr>
        <xdr:cNvPr id="2" name="Picture 1">
          <a:extLst>
            <a:ext uri="{FF2B5EF4-FFF2-40B4-BE49-F238E27FC236}">
              <a16:creationId xmlns:a16="http://schemas.microsoft.com/office/drawing/2014/main" id="{5EC1E245-724F-A0A2-CA0C-FD2B9A8A690F}"/>
            </a:ext>
          </a:extLst>
        </xdr:cNvPr>
        <xdr:cNvPicPr>
          <a:picLocks noChangeAspect="1"/>
        </xdr:cNvPicPr>
      </xdr:nvPicPr>
      <xdr:blipFill>
        <a:blip xmlns:r="http://schemas.openxmlformats.org/officeDocument/2006/relationships" r:embed="rId2"/>
        <a:stretch>
          <a:fillRect/>
        </a:stretch>
      </xdr:blipFill>
      <xdr:spPr>
        <a:xfrm>
          <a:off x="3837022" y="7674043"/>
          <a:ext cx="7772400" cy="451182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95250</xdr:colOff>
      <xdr:row>9</xdr:row>
      <xdr:rowOff>158750</xdr:rowOff>
    </xdr:from>
    <xdr:to>
      <xdr:col>5</xdr:col>
      <xdr:colOff>539750</xdr:colOff>
      <xdr:row>23</xdr:row>
      <xdr:rowOff>57150</xdr:rowOff>
    </xdr:to>
    <xdr:graphicFrame macro="">
      <xdr:nvGraphicFramePr>
        <xdr:cNvPr id="3" name="Chart 2">
          <a:extLst>
            <a:ext uri="{FF2B5EF4-FFF2-40B4-BE49-F238E27FC236}">
              <a16:creationId xmlns:a16="http://schemas.microsoft.com/office/drawing/2014/main" id="{DF145E3F-EBC3-1248-BE74-D3BFE17DE6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431800</xdr:colOff>
      <xdr:row>9</xdr:row>
      <xdr:rowOff>127000</xdr:rowOff>
    </xdr:from>
    <xdr:to>
      <xdr:col>12</xdr:col>
      <xdr:colOff>50800</xdr:colOff>
      <xdr:row>23</xdr:row>
      <xdr:rowOff>25400</xdr:rowOff>
    </xdr:to>
    <xdr:graphicFrame macro="">
      <xdr:nvGraphicFramePr>
        <xdr:cNvPr id="4" name="Chart 3">
          <a:extLst>
            <a:ext uri="{FF2B5EF4-FFF2-40B4-BE49-F238E27FC236}">
              <a16:creationId xmlns:a16="http://schemas.microsoft.com/office/drawing/2014/main" id="{0FFC7F44-0CA4-0C46-8A2D-EBDF7969E4C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139700</xdr:colOff>
      <xdr:row>26</xdr:row>
      <xdr:rowOff>127000</xdr:rowOff>
    </xdr:from>
    <xdr:to>
      <xdr:col>9</xdr:col>
      <xdr:colOff>482600</xdr:colOff>
      <xdr:row>45</xdr:row>
      <xdr:rowOff>195027</xdr:rowOff>
    </xdr:to>
    <xdr:pic>
      <xdr:nvPicPr>
        <xdr:cNvPr id="5" name="Picture 4">
          <a:extLst>
            <a:ext uri="{FF2B5EF4-FFF2-40B4-BE49-F238E27FC236}">
              <a16:creationId xmlns:a16="http://schemas.microsoft.com/office/drawing/2014/main" id="{CA23BC75-8313-B655-C3DB-48FE915D3667}"/>
            </a:ext>
          </a:extLst>
        </xdr:cNvPr>
        <xdr:cNvPicPr>
          <a:picLocks noChangeAspect="1"/>
        </xdr:cNvPicPr>
      </xdr:nvPicPr>
      <xdr:blipFill>
        <a:blip xmlns:r="http://schemas.openxmlformats.org/officeDocument/2006/relationships" r:embed="rId3"/>
        <a:stretch>
          <a:fillRect/>
        </a:stretch>
      </xdr:blipFill>
      <xdr:spPr>
        <a:xfrm>
          <a:off x="139700" y="5816600"/>
          <a:ext cx="7772400" cy="3928827"/>
        </a:xfrm>
        <a:prstGeom prst="rect">
          <a:avLst/>
        </a:prstGeom>
      </xdr:spPr>
    </xdr:pic>
    <xdr:clientData/>
  </xdr:twoCellAnchor>
  <xdr:twoCellAnchor>
    <xdr:from>
      <xdr:col>1</xdr:col>
      <xdr:colOff>355600</xdr:colOff>
      <xdr:row>52</xdr:row>
      <xdr:rowOff>135467</xdr:rowOff>
    </xdr:from>
    <xdr:to>
      <xdr:col>6</xdr:col>
      <xdr:colOff>778933</xdr:colOff>
      <xdr:row>66</xdr:row>
      <xdr:rowOff>33867</xdr:rowOff>
    </xdr:to>
    <xdr:graphicFrame macro="">
      <xdr:nvGraphicFramePr>
        <xdr:cNvPr id="6" name="Chart 5">
          <a:extLst>
            <a:ext uri="{FF2B5EF4-FFF2-40B4-BE49-F238E27FC236}">
              <a16:creationId xmlns:a16="http://schemas.microsoft.com/office/drawing/2014/main" id="{FC8D5846-E42F-C2D2-B850-B9A82B543C0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5</xdr:col>
      <xdr:colOff>342900</xdr:colOff>
      <xdr:row>8</xdr:row>
      <xdr:rowOff>165100</xdr:rowOff>
    </xdr:from>
    <xdr:to>
      <xdr:col>14</xdr:col>
      <xdr:colOff>685800</xdr:colOff>
      <xdr:row>16</xdr:row>
      <xdr:rowOff>51816</xdr:rowOff>
    </xdr:to>
    <xdr:pic>
      <xdr:nvPicPr>
        <xdr:cNvPr id="2" name="Picture 1">
          <a:extLst>
            <a:ext uri="{FF2B5EF4-FFF2-40B4-BE49-F238E27FC236}">
              <a16:creationId xmlns:a16="http://schemas.microsoft.com/office/drawing/2014/main" id="{E81DF709-1250-F8E1-9313-31920056EDC6}"/>
            </a:ext>
          </a:extLst>
        </xdr:cNvPr>
        <xdr:cNvPicPr>
          <a:picLocks noChangeAspect="1"/>
        </xdr:cNvPicPr>
      </xdr:nvPicPr>
      <xdr:blipFill>
        <a:blip xmlns:r="http://schemas.openxmlformats.org/officeDocument/2006/relationships" r:embed="rId1"/>
        <a:stretch>
          <a:fillRect/>
        </a:stretch>
      </xdr:blipFill>
      <xdr:spPr>
        <a:xfrm>
          <a:off x="5410200" y="2311400"/>
          <a:ext cx="7772400" cy="652881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368300</xdr:colOff>
      <xdr:row>6</xdr:row>
      <xdr:rowOff>139700</xdr:rowOff>
    </xdr:from>
    <xdr:to>
      <xdr:col>9</xdr:col>
      <xdr:colOff>711200</xdr:colOff>
      <xdr:row>29</xdr:row>
      <xdr:rowOff>33150</xdr:rowOff>
    </xdr:to>
    <xdr:pic>
      <xdr:nvPicPr>
        <xdr:cNvPr id="2" name="Picture 1">
          <a:extLst>
            <a:ext uri="{FF2B5EF4-FFF2-40B4-BE49-F238E27FC236}">
              <a16:creationId xmlns:a16="http://schemas.microsoft.com/office/drawing/2014/main" id="{68ED4611-E0A8-FD3D-AD84-58BFA519A395}"/>
            </a:ext>
          </a:extLst>
        </xdr:cNvPr>
        <xdr:cNvPicPr>
          <a:picLocks noChangeAspect="1"/>
        </xdr:cNvPicPr>
      </xdr:nvPicPr>
      <xdr:blipFill>
        <a:blip xmlns:r="http://schemas.openxmlformats.org/officeDocument/2006/relationships" r:embed="rId1"/>
        <a:stretch>
          <a:fillRect/>
        </a:stretch>
      </xdr:blipFill>
      <xdr:spPr>
        <a:xfrm>
          <a:off x="368300" y="1358900"/>
          <a:ext cx="7772400" cy="456705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0</xdr:colOff>
      <xdr:row>0</xdr:row>
      <xdr:rowOff>0</xdr:rowOff>
    </xdr:from>
    <xdr:to>
      <xdr:col>11</xdr:col>
      <xdr:colOff>342900</xdr:colOff>
      <xdr:row>15</xdr:row>
      <xdr:rowOff>185017</xdr:rowOff>
    </xdr:to>
    <xdr:pic>
      <xdr:nvPicPr>
        <xdr:cNvPr id="2" name="Picture 1">
          <a:extLst>
            <a:ext uri="{FF2B5EF4-FFF2-40B4-BE49-F238E27FC236}">
              <a16:creationId xmlns:a16="http://schemas.microsoft.com/office/drawing/2014/main" id="{29B0550C-1F4F-7ADC-0CBE-76221E978AB1}"/>
            </a:ext>
          </a:extLst>
        </xdr:cNvPr>
        <xdr:cNvPicPr>
          <a:picLocks noChangeAspect="1"/>
        </xdr:cNvPicPr>
      </xdr:nvPicPr>
      <xdr:blipFill>
        <a:blip xmlns:r="http://schemas.openxmlformats.org/officeDocument/2006/relationships" r:embed="rId1"/>
        <a:stretch>
          <a:fillRect/>
        </a:stretch>
      </xdr:blipFill>
      <xdr:spPr>
        <a:xfrm>
          <a:off x="1638300" y="0"/>
          <a:ext cx="7772400" cy="323301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813246</xdr:colOff>
      <xdr:row>5</xdr:row>
      <xdr:rowOff>0</xdr:rowOff>
    </xdr:from>
    <xdr:to>
      <xdr:col>10</xdr:col>
      <xdr:colOff>114765</xdr:colOff>
      <xdr:row>22</xdr:row>
      <xdr:rowOff>66842</xdr:rowOff>
    </xdr:to>
    <xdr:pic>
      <xdr:nvPicPr>
        <xdr:cNvPr id="2" name="Picture 1">
          <a:extLst>
            <a:ext uri="{FF2B5EF4-FFF2-40B4-BE49-F238E27FC236}">
              <a16:creationId xmlns:a16="http://schemas.microsoft.com/office/drawing/2014/main" id="{D2D0C550-4770-B745-8AD5-533644ADBECE}"/>
            </a:ext>
          </a:extLst>
        </xdr:cNvPr>
        <xdr:cNvPicPr>
          <a:picLocks noChangeAspect="1"/>
        </xdr:cNvPicPr>
      </xdr:nvPicPr>
      <xdr:blipFill>
        <a:blip xmlns:r="http://schemas.openxmlformats.org/officeDocument/2006/relationships" r:embed="rId1"/>
        <a:stretch>
          <a:fillRect/>
        </a:stretch>
      </xdr:blipFill>
      <xdr:spPr>
        <a:xfrm>
          <a:off x="4634386" y="1002632"/>
          <a:ext cx="5072221" cy="3475789"/>
        </a:xfrm>
        <a:prstGeom prst="rect">
          <a:avLst/>
        </a:prstGeom>
      </xdr:spPr>
    </xdr:pic>
    <xdr:clientData/>
  </xdr:twoCellAnchor>
  <xdr:twoCellAnchor editAs="oneCell">
    <xdr:from>
      <xdr:col>3</xdr:col>
      <xdr:colOff>593286</xdr:colOff>
      <xdr:row>24</xdr:row>
      <xdr:rowOff>64890</xdr:rowOff>
    </xdr:from>
    <xdr:to>
      <xdr:col>13</xdr:col>
      <xdr:colOff>115321</xdr:colOff>
      <xdr:row>49</xdr:row>
      <xdr:rowOff>39908</xdr:rowOff>
    </xdr:to>
    <xdr:pic>
      <xdr:nvPicPr>
        <xdr:cNvPr id="3" name="Picture 2">
          <a:extLst>
            <a:ext uri="{FF2B5EF4-FFF2-40B4-BE49-F238E27FC236}">
              <a16:creationId xmlns:a16="http://schemas.microsoft.com/office/drawing/2014/main" id="{6C9C73A6-3BD2-F4F3-D77C-C8013C0FCCB7}"/>
            </a:ext>
          </a:extLst>
        </xdr:cNvPr>
        <xdr:cNvPicPr>
          <a:picLocks noChangeAspect="1"/>
        </xdr:cNvPicPr>
      </xdr:nvPicPr>
      <xdr:blipFill>
        <a:blip xmlns:r="http://schemas.openxmlformats.org/officeDocument/2006/relationships" r:embed="rId2"/>
        <a:stretch>
          <a:fillRect/>
        </a:stretch>
      </xdr:blipFill>
      <xdr:spPr>
        <a:xfrm>
          <a:off x="4412556" y="4959489"/>
          <a:ext cx="7772400" cy="507355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18</xdr:col>
      <xdr:colOff>100876</xdr:colOff>
      <xdr:row>1</xdr:row>
      <xdr:rowOff>56696</xdr:rowOff>
    </xdr:from>
    <xdr:to>
      <xdr:col>37</xdr:col>
      <xdr:colOff>112846</xdr:colOff>
      <xdr:row>17</xdr:row>
      <xdr:rowOff>156066</xdr:rowOff>
    </xdr:to>
    <xdr:pic>
      <xdr:nvPicPr>
        <xdr:cNvPr id="2" name="Picture 1">
          <a:extLst>
            <a:ext uri="{FF2B5EF4-FFF2-40B4-BE49-F238E27FC236}">
              <a16:creationId xmlns:a16="http://schemas.microsoft.com/office/drawing/2014/main" id="{07241B76-B595-B4F5-EF46-A6CA39879A1D}"/>
            </a:ext>
          </a:extLst>
        </xdr:cNvPr>
        <xdr:cNvPicPr>
          <a:picLocks noChangeAspect="1"/>
        </xdr:cNvPicPr>
      </xdr:nvPicPr>
      <xdr:blipFill>
        <a:blip xmlns:r="http://schemas.openxmlformats.org/officeDocument/2006/relationships" r:embed="rId1"/>
        <a:stretch>
          <a:fillRect/>
        </a:stretch>
      </xdr:blipFill>
      <xdr:spPr>
        <a:xfrm>
          <a:off x="13934805" y="2233839"/>
          <a:ext cx="6268625" cy="3546513"/>
        </a:xfrm>
        <a:prstGeom prst="rect">
          <a:avLst/>
        </a:prstGeom>
      </xdr:spPr>
    </xdr:pic>
    <xdr:clientData/>
  </xdr:twoCellAnchor>
  <xdr:twoCellAnchor editAs="oneCell">
    <xdr:from>
      <xdr:col>25</xdr:col>
      <xdr:colOff>803729</xdr:colOff>
      <xdr:row>2</xdr:row>
      <xdr:rowOff>87085</xdr:rowOff>
    </xdr:from>
    <xdr:to>
      <xdr:col>48</xdr:col>
      <xdr:colOff>241</xdr:colOff>
      <xdr:row>12</xdr:row>
      <xdr:rowOff>23618</xdr:rowOff>
    </xdr:to>
    <xdr:pic>
      <xdr:nvPicPr>
        <xdr:cNvPr id="3" name="Picture 2">
          <a:extLst>
            <a:ext uri="{FF2B5EF4-FFF2-40B4-BE49-F238E27FC236}">
              <a16:creationId xmlns:a16="http://schemas.microsoft.com/office/drawing/2014/main" id="{84C523F5-CC6D-EF8C-5ED8-47B2AC13524D}"/>
            </a:ext>
          </a:extLst>
        </xdr:cNvPr>
        <xdr:cNvPicPr>
          <a:picLocks noChangeAspect="1"/>
        </xdr:cNvPicPr>
      </xdr:nvPicPr>
      <xdr:blipFill>
        <a:blip xmlns:r="http://schemas.openxmlformats.org/officeDocument/2006/relationships" r:embed="rId2"/>
        <a:stretch>
          <a:fillRect/>
        </a:stretch>
      </xdr:blipFill>
      <xdr:spPr>
        <a:xfrm>
          <a:off x="20432033" y="1175656"/>
          <a:ext cx="7795078" cy="2090998"/>
        </a:xfrm>
        <a:prstGeom prst="rect">
          <a:avLst/>
        </a:prstGeom>
      </xdr:spPr>
    </xdr:pic>
    <xdr:clientData/>
  </xdr:twoCellAnchor>
  <xdr:twoCellAnchor editAs="oneCell">
    <xdr:from>
      <xdr:col>6</xdr:col>
      <xdr:colOff>1625328</xdr:colOff>
      <xdr:row>11</xdr:row>
      <xdr:rowOff>152400</xdr:rowOff>
    </xdr:from>
    <xdr:to>
      <xdr:col>18</xdr:col>
      <xdr:colOff>160182</xdr:colOff>
      <xdr:row>27</xdr:row>
      <xdr:rowOff>91284</xdr:rowOff>
    </xdr:to>
    <xdr:pic>
      <xdr:nvPicPr>
        <xdr:cNvPr id="4" name="Picture 3">
          <a:extLst>
            <a:ext uri="{FF2B5EF4-FFF2-40B4-BE49-F238E27FC236}">
              <a16:creationId xmlns:a16="http://schemas.microsoft.com/office/drawing/2014/main" id="{4491E69C-8F80-2A5D-7AFB-2D2BB036179E}"/>
            </a:ext>
          </a:extLst>
        </xdr:cNvPr>
        <xdr:cNvPicPr>
          <a:picLocks noChangeAspect="1"/>
        </xdr:cNvPicPr>
      </xdr:nvPicPr>
      <xdr:blipFill>
        <a:blip xmlns:r="http://schemas.openxmlformats.org/officeDocument/2006/relationships" r:embed="rId3"/>
        <a:stretch>
          <a:fillRect/>
        </a:stretch>
      </xdr:blipFill>
      <xdr:spPr>
        <a:xfrm>
          <a:off x="6563088" y="4460240"/>
          <a:ext cx="5835378" cy="3352644"/>
        </a:xfrm>
        <a:prstGeom prst="rect">
          <a:avLst/>
        </a:prstGeom>
      </xdr:spPr>
    </xdr:pic>
    <xdr:clientData/>
  </xdr:twoCellAnchor>
  <xdr:twoCellAnchor editAs="oneCell">
    <xdr:from>
      <xdr:col>7</xdr:col>
      <xdr:colOff>0</xdr:colOff>
      <xdr:row>57</xdr:row>
      <xdr:rowOff>0</xdr:rowOff>
    </xdr:from>
    <xdr:to>
      <xdr:col>24</xdr:col>
      <xdr:colOff>264725</xdr:colOff>
      <xdr:row>64</xdr:row>
      <xdr:rowOff>41636</xdr:rowOff>
    </xdr:to>
    <xdr:pic>
      <xdr:nvPicPr>
        <xdr:cNvPr id="5" name="Picture 4">
          <a:extLst>
            <a:ext uri="{FF2B5EF4-FFF2-40B4-BE49-F238E27FC236}">
              <a16:creationId xmlns:a16="http://schemas.microsoft.com/office/drawing/2014/main" id="{942CBB74-5E61-A692-7DE2-B526EEA6A789}"/>
            </a:ext>
          </a:extLst>
        </xdr:cNvPr>
        <xdr:cNvPicPr>
          <a:picLocks noChangeAspect="1"/>
        </xdr:cNvPicPr>
      </xdr:nvPicPr>
      <xdr:blipFill>
        <a:blip xmlns:r="http://schemas.openxmlformats.org/officeDocument/2006/relationships" r:embed="rId4"/>
        <a:stretch>
          <a:fillRect/>
        </a:stretch>
      </xdr:blipFill>
      <xdr:spPr>
        <a:xfrm>
          <a:off x="6725920" y="15402560"/>
          <a:ext cx="7772400" cy="1535156"/>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4</xdr:col>
      <xdr:colOff>292100</xdr:colOff>
      <xdr:row>8</xdr:row>
      <xdr:rowOff>146050</xdr:rowOff>
    </xdr:from>
    <xdr:to>
      <xdr:col>9</xdr:col>
      <xdr:colOff>736600</xdr:colOff>
      <xdr:row>22</xdr:row>
      <xdr:rowOff>44450</xdr:rowOff>
    </xdr:to>
    <xdr:graphicFrame macro="">
      <xdr:nvGraphicFramePr>
        <xdr:cNvPr id="2" name="Chart 1">
          <a:extLst>
            <a:ext uri="{FF2B5EF4-FFF2-40B4-BE49-F238E27FC236}">
              <a16:creationId xmlns:a16="http://schemas.microsoft.com/office/drawing/2014/main" id="{F29D24C0-02DC-23C3-F29C-7EA35D1405D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3</xdr:col>
      <xdr:colOff>533400</xdr:colOff>
      <xdr:row>22</xdr:row>
      <xdr:rowOff>152400</xdr:rowOff>
    </xdr:from>
    <xdr:to>
      <xdr:col>13</xdr:col>
      <xdr:colOff>50800</xdr:colOff>
      <xdr:row>32</xdr:row>
      <xdr:rowOff>93956</xdr:rowOff>
    </xdr:to>
    <xdr:pic>
      <xdr:nvPicPr>
        <xdr:cNvPr id="4" name="Picture 3">
          <a:extLst>
            <a:ext uri="{FF2B5EF4-FFF2-40B4-BE49-F238E27FC236}">
              <a16:creationId xmlns:a16="http://schemas.microsoft.com/office/drawing/2014/main" id="{8988C014-DC9F-A6F2-D5A7-ED8653101C8E}"/>
            </a:ext>
          </a:extLst>
        </xdr:cNvPr>
        <xdr:cNvPicPr>
          <a:picLocks noChangeAspect="1"/>
        </xdr:cNvPicPr>
      </xdr:nvPicPr>
      <xdr:blipFill>
        <a:blip xmlns:r="http://schemas.openxmlformats.org/officeDocument/2006/relationships" r:embed="rId2"/>
        <a:stretch>
          <a:fillRect/>
        </a:stretch>
      </xdr:blipFill>
      <xdr:spPr>
        <a:xfrm>
          <a:off x="3009900" y="4622800"/>
          <a:ext cx="7772400" cy="1973556"/>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3</xdr:col>
      <xdr:colOff>368300</xdr:colOff>
      <xdr:row>1</xdr:row>
      <xdr:rowOff>6350</xdr:rowOff>
    </xdr:from>
    <xdr:to>
      <xdr:col>8</xdr:col>
      <xdr:colOff>812800</xdr:colOff>
      <xdr:row>14</xdr:row>
      <xdr:rowOff>107950</xdr:rowOff>
    </xdr:to>
    <xdr:graphicFrame macro="">
      <xdr:nvGraphicFramePr>
        <xdr:cNvPr id="2" name="Chart 1">
          <a:extLst>
            <a:ext uri="{FF2B5EF4-FFF2-40B4-BE49-F238E27FC236}">
              <a16:creationId xmlns:a16="http://schemas.microsoft.com/office/drawing/2014/main" id="{66A2EDCB-6AEA-CB9B-22B1-DE506B8A1E1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_rels/pivotCacheDefinition2.xml.rels><?xml version="1.0" encoding="UTF-8" standalone="yes"?>
<Relationships xmlns="http://schemas.openxmlformats.org/package/2006/relationships"><Relationship Id="rId1" Type="http://schemas.openxmlformats.org/officeDocument/2006/relationships/pivotCacheRecords" Target="pivotCacheRecords2.xml"/></Relationships>
</file>

<file path=xl/pivotCache/_rels/pivotCacheDefinition3.xml.rels><?xml version="1.0" encoding="UTF-8" standalone="yes"?>
<Relationships xmlns="http://schemas.openxmlformats.org/package/2006/relationships"><Relationship Id="rId1" Type="http://schemas.openxmlformats.org/officeDocument/2006/relationships/pivotCacheRecords" Target="pivotCacheRecords3.xml"/></Relationships>
</file>

<file path=xl/pivotCache/_rels/pivotCacheDefinition4.xml.rels><?xml version="1.0" encoding="UTF-8" standalone="yes"?>
<Relationships xmlns="http://schemas.openxmlformats.org/package/2006/relationships"><Relationship Id="rId1" Type="http://schemas.openxmlformats.org/officeDocument/2006/relationships/pivotCacheRecords" Target="pivotCacheRecords4.xml"/></Relationships>
</file>

<file path=xl/pivotCache/_rels/pivotCacheDefinition5.xml.rels><?xml version="1.0" encoding="UTF-8" standalone="yes"?>
<Relationships xmlns="http://schemas.openxmlformats.org/package/2006/relationships"><Relationship Id="rId2" Type="http://schemas.openxmlformats.org/officeDocument/2006/relationships/externalLinkPath" Target="/Users/krishna/Downloads/frequency%20(1).xlsx" TargetMode="External"/><Relationship Id="rId1" Type="http://schemas.openxmlformats.org/officeDocument/2006/relationships/pivotCacheRecords" Target="pivotCacheRecords5.xml"/></Relationships>
</file>

<file path=xl/pivotCache/_rels/pivotCacheDefinition6.xml.rels><?xml version="1.0" encoding="UTF-8" standalone="yes"?>
<Relationships xmlns="http://schemas.openxmlformats.org/package/2006/relationships"><Relationship Id="rId2" Type="http://schemas.openxmlformats.org/officeDocument/2006/relationships/externalLinkPath" Target="/Users/krishna/Downloads/frequency%20(1).xlsx" TargetMode="External"/><Relationship Id="rId1" Type="http://schemas.openxmlformats.org/officeDocument/2006/relationships/pivotCacheRecords" Target="pivotCacheRecords6.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306.80922476852" createdVersion="8" refreshedVersion="8" minRefreshableVersion="3" recordCount="83" xr:uid="{2347F444-C7BF-4A4F-BF75-33CD9C3D66E1}">
  <cacheSource type="worksheet">
    <worksheetSource ref="B1:C1048576" sheet="7_Forbes"/>
  </cacheSource>
  <cacheFields count="2">
    <cacheField name="Industry " numFmtId="0">
      <sharedItems containsBlank="1" count="6">
        <s v="Other"/>
        <s v="Financial Services"/>
        <s v="Technology"/>
        <s v="Automotive &amp; Luxury"/>
        <s v="Consumer Packaged Goods"/>
        <m/>
      </sharedItems>
    </cacheField>
    <cacheField name=" Brand_Value " numFmtId="0">
      <sharedItems containsString="0" containsBlank="1" containsNumber="1" minValue="5.4" maxValue="56.7" count="62">
        <n v="9.6999999999999993"/>
        <n v="8.4"/>
        <n v="6.9"/>
        <n v="14.7"/>
        <n v="18"/>
        <n v="10.9"/>
        <n v="5.6"/>
        <n v="7.7"/>
        <n v="6.4"/>
        <n v="5.5"/>
        <n v="8.6999999999999993"/>
        <n v="8.5"/>
        <n v="7"/>
        <n v="6.3"/>
        <n v="10.5"/>
        <n v="7.9"/>
        <n v="5.7"/>
        <n v="11.1"/>
        <n v="5.9"/>
        <n v="12.9"/>
        <n v="5.4"/>
        <n v="13.7"/>
        <n v="5.8"/>
        <n v="10.6"/>
        <n v="10.199999999999999"/>
        <n v="11.6"/>
        <n v="34.200000000000003"/>
        <n v="18.3"/>
        <n v="6.8"/>
        <n v="47.3"/>
        <n v="12.1"/>
        <n v="16.100000000000001"/>
        <n v="9.3000000000000007"/>
        <n v="15.3"/>
        <n v="10.1"/>
        <n v="15.2"/>
        <n v="6.5"/>
        <n v="50.7"/>
        <n v="11.5"/>
        <n v="30.9"/>
        <n v="9.1"/>
        <n v="6.2"/>
        <n v="16.899999999999999"/>
        <n v="28.4"/>
        <n v="16.600000000000001"/>
        <n v="7.4"/>
        <n v="39.4"/>
        <n v="56.7"/>
        <n v="11.8"/>
        <n v="18.2"/>
        <n v="8"/>
        <n v="9.6"/>
        <n v="7.1"/>
        <n v="6"/>
        <n v="19.600000000000001"/>
        <n v="6.6"/>
        <n v="19.3"/>
        <n v="14.2"/>
        <n v="8.1"/>
        <n v="9"/>
        <n v="9.4"/>
        <m/>
      </sharedItems>
      <fieldGroup base="1">
        <rangePr autoStart="0" autoEnd="0" startNum="0" endNum="59.9" groupInterval="10"/>
        <groupItems count="8">
          <s v="&lt;0 or (blank)"/>
          <s v="0-10"/>
          <s v="10-20"/>
          <s v="20-30"/>
          <s v="30-40"/>
          <s v="40-50"/>
          <s v="50-60"/>
          <s v="&gt;60"/>
        </groupItems>
      </fieldGroup>
    </cacheField>
  </cacheFields>
  <extLst>
    <ext xmlns:x14="http://schemas.microsoft.com/office/spreadsheetml/2009/9/main" uri="{725AE2AE-9491-48be-B2B4-4EB974FC3084}">
      <x14:pivotCacheDefinition/>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306.824064930559" createdVersion="8" refreshedVersion="8" minRefreshableVersion="3" recordCount="83" xr:uid="{7985528B-5F81-0840-8F8C-E28769EBD90C}">
  <cacheSource type="worksheet">
    <worksheetSource ref="B1:B1048576" sheet="7_Forbes"/>
  </cacheSource>
  <cacheFields count="1">
    <cacheField name="Industry " numFmtId="0">
      <sharedItems containsBlank="1" count="6">
        <s v="Other"/>
        <s v="Financial Services"/>
        <s v="Technology"/>
        <s v="Automotive &amp; Luxury"/>
        <s v="Consumer Packaged Goods"/>
        <m/>
      </sharedItems>
    </cacheField>
  </cacheFields>
  <extLst>
    <ext xmlns:x14="http://schemas.microsoft.com/office/spreadsheetml/2009/9/main" uri="{725AE2AE-9491-48be-B2B4-4EB974FC3084}">
      <x14:pivotCacheDefinition/>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306.82637800926" createdVersion="8" refreshedVersion="8" minRefreshableVersion="3" recordCount="83" xr:uid="{AC90110E-F722-3641-ABD4-FDDF54ADA345}">
  <cacheSource type="worksheet">
    <worksheetSource ref="C1:C1048576" sheet="7_Forbes"/>
  </cacheSource>
  <cacheFields count="1">
    <cacheField name=" Brand_Value " numFmtId="0">
      <sharedItems containsString="0" containsBlank="1" containsNumber="1" minValue="5.4" maxValue="56.7" count="62">
        <n v="9.6999999999999993"/>
        <n v="8.4"/>
        <n v="6.9"/>
        <n v="14.7"/>
        <n v="18"/>
        <n v="10.9"/>
        <n v="5.6"/>
        <n v="7.7"/>
        <n v="6.4"/>
        <n v="5.5"/>
        <n v="8.6999999999999993"/>
        <n v="8.5"/>
        <n v="7"/>
        <n v="6.3"/>
        <n v="10.5"/>
        <n v="7.9"/>
        <n v="5.7"/>
        <n v="11.1"/>
        <n v="5.9"/>
        <n v="12.9"/>
        <n v="5.4"/>
        <n v="13.7"/>
        <n v="5.8"/>
        <n v="10.6"/>
        <n v="10.199999999999999"/>
        <n v="11.6"/>
        <n v="34.200000000000003"/>
        <n v="18.3"/>
        <n v="6.8"/>
        <n v="47.3"/>
        <n v="12.1"/>
        <n v="16.100000000000001"/>
        <n v="9.3000000000000007"/>
        <n v="15.3"/>
        <n v="10.1"/>
        <n v="15.2"/>
        <n v="6.5"/>
        <n v="50.7"/>
        <n v="11.5"/>
        <n v="30.9"/>
        <n v="9.1"/>
        <n v="6.2"/>
        <n v="16.899999999999999"/>
        <n v="28.4"/>
        <n v="16.600000000000001"/>
        <n v="7.4"/>
        <n v="39.4"/>
        <n v="56.7"/>
        <n v="11.8"/>
        <n v="18.2"/>
        <n v="8"/>
        <n v="9.6"/>
        <n v="7.1"/>
        <n v="6"/>
        <n v="19.600000000000001"/>
        <n v="6.6"/>
        <n v="19.3"/>
        <n v="14.2"/>
        <n v="8.1"/>
        <n v="9"/>
        <n v="9.4"/>
        <m/>
      </sharedItems>
      <fieldGroup base="0">
        <rangePr autoStart="0" autoEnd="0" startNum="0" endNum="59.9" groupInterval="10"/>
        <groupItems count="8">
          <s v="&lt;0 or (blank)"/>
          <s v="0-10"/>
          <s v="10-20"/>
          <s v="20-30"/>
          <s v="30-40"/>
          <s v="40-50"/>
          <s v="50-60"/>
          <s v="&gt;60"/>
        </groupItems>
      </fieldGroup>
    </cacheField>
  </cacheFields>
  <extLst>
    <ext xmlns:x14="http://schemas.microsoft.com/office/spreadsheetml/2009/9/main" uri="{725AE2AE-9491-48be-B2B4-4EB974FC3084}">
      <x14:pivotCacheDefinition/>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306.89682361111" createdVersion="8" refreshedVersion="8" minRefreshableVersion="3" recordCount="21" xr:uid="{E9F93F97-D0B5-DE46-9C6D-16239F107685}">
  <cacheSource type="worksheet">
    <worksheetSource ref="D1:D1048576" sheet="13_America.edu"/>
  </cacheSource>
  <cacheFields count="1">
    <cacheField name="% Increase" numFmtId="0">
      <sharedItems containsString="0" containsBlank="1" containsNumber="1" minValue="43.300653594771241" maxValue="112.77108433734939" count="21">
        <n v="81.818181818181827"/>
        <n v="79.078014184397162"/>
        <n v="84.306569343065689"/>
        <n v="66.666666666666657"/>
        <n v="74.579439252336442"/>
        <n v="43.300653594771241"/>
        <n v="73.843416370106766"/>
        <n v="72.61904761904762"/>
        <n v="100.40983606557377"/>
        <n v="71.05263157894737"/>
        <n v="92.631578947368425"/>
        <n v="112.77108433734939"/>
        <n v="76.673427991886413"/>
        <n v="77.40667976424362"/>
        <n v="90.301724137931032"/>
        <n v="62.754303599374019"/>
        <n v="68.817204301075279"/>
        <n v="96.449704142011839"/>
        <n v="61.022927689594354"/>
        <n v="86.8"/>
        <m/>
      </sharedItems>
      <fieldGroup base="0">
        <rangePr autoStart="0" autoEnd="0" startNum="40" endNum="119" groupInterval="10"/>
        <groupItems count="10">
          <s v="&lt;40 or (blank)"/>
          <s v="40-50"/>
          <s v="50-60"/>
          <s v="60-70"/>
          <s v="70-80"/>
          <s v="80-90"/>
          <s v="90-100"/>
          <s v="100-110"/>
          <s v="110-120"/>
          <s v="&gt;120"/>
        </groupItems>
      </fieldGroup>
    </cacheField>
  </cacheFields>
  <extLst>
    <ext xmlns:x14="http://schemas.microsoft.com/office/spreadsheetml/2009/9/main" uri="{725AE2AE-9491-48be-B2B4-4EB974FC3084}">
      <x14:pivotCacheDefinition/>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306.962106597224" createdVersion="8" refreshedVersion="8" minRefreshableVersion="3" recordCount="41" xr:uid="{D9575A9D-5CF1-354C-B0DE-C0DA0F471460}">
  <cacheSource type="worksheet">
    <worksheetSource ref="A1:A1048576" sheet="Data" r:id="rId2"/>
  </cacheSource>
  <cacheFields count="1">
    <cacheField name="Data" numFmtId="0">
      <sharedItems containsString="0" containsBlank="1" containsNumber="1" containsInteger="1" minValue="12" maxValue="26" count="15">
        <n v="14"/>
        <n v="19"/>
        <n v="24"/>
        <n v="16"/>
        <n v="20"/>
        <n v="21"/>
        <n v="22"/>
        <n v="18"/>
        <n v="17"/>
        <n v="23"/>
        <n v="26"/>
        <n v="25"/>
        <n v="15"/>
        <n v="12"/>
        <m/>
      </sharedItems>
      <fieldGroup base="0">
        <rangePr startNum="12" endNum="26" groupInterval="3"/>
        <groupItems count="7">
          <s v="(blank)"/>
          <s v="12-14"/>
          <s v="15-17"/>
          <s v="18-20"/>
          <s v="21-23"/>
          <s v="24-26"/>
          <s v="&gt;27"/>
        </groupItems>
      </fieldGroup>
    </cacheField>
  </cacheFields>
  <extLst>
    <ext xmlns:x14="http://schemas.microsoft.com/office/spreadsheetml/2009/9/main" uri="{725AE2AE-9491-48be-B2B4-4EB974FC3084}">
      <x14:pivotCacheDefinition/>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306.968433680559" createdVersion="8" refreshedVersion="8" minRefreshableVersion="3" recordCount="41" xr:uid="{5FFB1D87-326B-EF44-A4A6-380784381C00}">
  <cacheSource type="worksheet">
    <worksheetSource ref="B1:C1048576" sheet="Data" r:id="rId2"/>
  </cacheSource>
  <cacheFields count="2">
    <cacheField name="Data" numFmtId="0">
      <sharedItems containsString="0" containsBlank="1" containsNumber="1" containsInteger="1" minValue="12" maxValue="26" count="15">
        <n v="14"/>
        <n v="19"/>
        <n v="24"/>
        <n v="16"/>
        <n v="20"/>
        <n v="21"/>
        <n v="22"/>
        <n v="18"/>
        <n v="17"/>
        <n v="23"/>
        <n v="26"/>
        <n v="25"/>
        <n v="15"/>
        <n v="12"/>
        <m/>
      </sharedItems>
      <fieldGroup base="0">
        <rangePr startNum="12" endNum="26" groupInterval="3"/>
        <groupItems count="7">
          <s v="(blank)"/>
          <s v="12-14"/>
          <s v="15-17"/>
          <s v="18-20"/>
          <s v="21-23"/>
          <s v="24-26"/>
          <s v="&gt;27"/>
        </groupItems>
      </fieldGroup>
    </cacheField>
    <cacheField name="R.F" numFmtId="0">
      <sharedItems containsString="0" containsBlank="1" containsNumber="1" minValue="0.3" maxValue="0.65"/>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
  <r>
    <x v="0"/>
    <x v="0"/>
  </r>
  <r>
    <x v="0"/>
    <x v="1"/>
  </r>
  <r>
    <x v="1"/>
    <x v="2"/>
  </r>
  <r>
    <x v="2"/>
    <x v="3"/>
  </r>
  <r>
    <x v="1"/>
    <x v="4"/>
  </r>
  <r>
    <x v="3"/>
    <x v="5"/>
  </r>
  <r>
    <x v="1"/>
    <x v="6"/>
  </r>
  <r>
    <x v="1"/>
    <x v="7"/>
  </r>
  <r>
    <x v="0"/>
    <x v="8"/>
  </r>
  <r>
    <x v="3"/>
    <x v="9"/>
  </r>
  <r>
    <x v="2"/>
    <x v="10"/>
  </r>
  <r>
    <x v="0"/>
    <x v="11"/>
  </r>
  <r>
    <x v="3"/>
    <x v="12"/>
  </r>
  <r>
    <x v="1"/>
    <x v="13"/>
  </r>
  <r>
    <x v="3"/>
    <x v="14"/>
  </r>
  <r>
    <x v="4"/>
    <x v="15"/>
  </r>
  <r>
    <x v="1"/>
    <x v="16"/>
  </r>
  <r>
    <x v="4"/>
    <x v="17"/>
  </r>
  <r>
    <x v="2"/>
    <x v="8"/>
  </r>
  <r>
    <x v="2"/>
    <x v="11"/>
  </r>
  <r>
    <x v="2"/>
    <x v="18"/>
  </r>
  <r>
    <x v="0"/>
    <x v="19"/>
  </r>
  <r>
    <x v="4"/>
    <x v="20"/>
  </r>
  <r>
    <x v="2"/>
    <x v="21"/>
  </r>
  <r>
    <x v="0"/>
    <x v="22"/>
  </r>
  <r>
    <x v="3"/>
    <x v="23"/>
  </r>
  <r>
    <x v="0"/>
    <x v="24"/>
  </r>
  <r>
    <x v="4"/>
    <x v="25"/>
  </r>
  <r>
    <x v="0"/>
    <x v="26"/>
  </r>
  <r>
    <x v="4"/>
    <x v="27"/>
  </r>
  <r>
    <x v="1"/>
    <x v="28"/>
  </r>
  <r>
    <x v="2"/>
    <x v="29"/>
  </r>
  <r>
    <x v="3"/>
    <x v="30"/>
  </r>
  <r>
    <x v="0"/>
    <x v="31"/>
  </r>
  <r>
    <x v="0"/>
    <x v="12"/>
  </r>
  <r>
    <x v="4"/>
    <x v="6"/>
  </r>
  <r>
    <x v="3"/>
    <x v="32"/>
  </r>
  <r>
    <x v="2"/>
    <x v="33"/>
  </r>
  <r>
    <x v="0"/>
    <x v="34"/>
  </r>
  <r>
    <x v="1"/>
    <x v="35"/>
  </r>
  <r>
    <x v="3"/>
    <x v="36"/>
  </r>
  <r>
    <x v="2"/>
    <x v="37"/>
  </r>
  <r>
    <x v="0"/>
    <x v="38"/>
  </r>
  <r>
    <x v="1"/>
    <x v="16"/>
  </r>
  <r>
    <x v="2"/>
    <x v="39"/>
  </r>
  <r>
    <x v="1"/>
    <x v="40"/>
  </r>
  <r>
    <x v="0"/>
    <x v="8"/>
  </r>
  <r>
    <x v="4"/>
    <x v="10"/>
  </r>
  <r>
    <x v="4"/>
    <x v="40"/>
  </r>
  <r>
    <x v="4"/>
    <x v="41"/>
  </r>
  <r>
    <x v="3"/>
    <x v="12"/>
  </r>
  <r>
    <x v="4"/>
    <x v="42"/>
  </r>
  <r>
    <x v="3"/>
    <x v="43"/>
  </r>
  <r>
    <x v="0"/>
    <x v="44"/>
  </r>
  <r>
    <x v="1"/>
    <x v="45"/>
  </r>
  <r>
    <x v="0"/>
    <x v="46"/>
  </r>
  <r>
    <x v="2"/>
    <x v="47"/>
  </r>
  <r>
    <x v="0"/>
    <x v="6"/>
  </r>
  <r>
    <x v="4"/>
    <x v="48"/>
  </r>
  <r>
    <x v="0"/>
    <x v="49"/>
  </r>
  <r>
    <x v="2"/>
    <x v="50"/>
  </r>
  <r>
    <x v="3"/>
    <x v="2"/>
  </r>
  <r>
    <x v="2"/>
    <x v="12"/>
  </r>
  <r>
    <x v="4"/>
    <x v="51"/>
  </r>
  <r>
    <x v="0"/>
    <x v="52"/>
  </r>
  <r>
    <x v="3"/>
    <x v="16"/>
  </r>
  <r>
    <x v="3"/>
    <x v="52"/>
  </r>
  <r>
    <x v="0"/>
    <x v="8"/>
  </r>
  <r>
    <x v="3"/>
    <x v="45"/>
  </r>
  <r>
    <x v="1"/>
    <x v="53"/>
  </r>
  <r>
    <x v="2"/>
    <x v="54"/>
  </r>
  <r>
    <x v="0"/>
    <x v="21"/>
  </r>
  <r>
    <x v="2"/>
    <x v="55"/>
  </r>
  <r>
    <x v="0"/>
    <x v="2"/>
  </r>
  <r>
    <x v="0"/>
    <x v="16"/>
  </r>
  <r>
    <x v="0"/>
    <x v="51"/>
  </r>
  <r>
    <x v="0"/>
    <x v="24"/>
  </r>
  <r>
    <x v="0"/>
    <x v="56"/>
  </r>
  <r>
    <x v="1"/>
    <x v="57"/>
  </r>
  <r>
    <x v="3"/>
    <x v="58"/>
  </r>
  <r>
    <x v="1"/>
    <x v="59"/>
  </r>
  <r>
    <x v="0"/>
    <x v="60"/>
  </r>
  <r>
    <x v="5"/>
    <x v="61"/>
  </r>
</pivotCacheRecords>
</file>

<file path=xl/pivotCache/pivotCacheRecords2.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
  <r>
    <x v="0"/>
  </r>
  <r>
    <x v="0"/>
  </r>
  <r>
    <x v="1"/>
  </r>
  <r>
    <x v="2"/>
  </r>
  <r>
    <x v="1"/>
  </r>
  <r>
    <x v="3"/>
  </r>
  <r>
    <x v="1"/>
  </r>
  <r>
    <x v="1"/>
  </r>
  <r>
    <x v="0"/>
  </r>
  <r>
    <x v="3"/>
  </r>
  <r>
    <x v="2"/>
  </r>
  <r>
    <x v="0"/>
  </r>
  <r>
    <x v="3"/>
  </r>
  <r>
    <x v="1"/>
  </r>
  <r>
    <x v="3"/>
  </r>
  <r>
    <x v="4"/>
  </r>
  <r>
    <x v="1"/>
  </r>
  <r>
    <x v="4"/>
  </r>
  <r>
    <x v="2"/>
  </r>
  <r>
    <x v="2"/>
  </r>
  <r>
    <x v="2"/>
  </r>
  <r>
    <x v="0"/>
  </r>
  <r>
    <x v="4"/>
  </r>
  <r>
    <x v="2"/>
  </r>
  <r>
    <x v="0"/>
  </r>
  <r>
    <x v="3"/>
  </r>
  <r>
    <x v="0"/>
  </r>
  <r>
    <x v="4"/>
  </r>
  <r>
    <x v="0"/>
  </r>
  <r>
    <x v="4"/>
  </r>
  <r>
    <x v="1"/>
  </r>
  <r>
    <x v="2"/>
  </r>
  <r>
    <x v="3"/>
  </r>
  <r>
    <x v="0"/>
  </r>
  <r>
    <x v="0"/>
  </r>
  <r>
    <x v="4"/>
  </r>
  <r>
    <x v="3"/>
  </r>
  <r>
    <x v="2"/>
  </r>
  <r>
    <x v="0"/>
  </r>
  <r>
    <x v="1"/>
  </r>
  <r>
    <x v="3"/>
  </r>
  <r>
    <x v="2"/>
  </r>
  <r>
    <x v="0"/>
  </r>
  <r>
    <x v="1"/>
  </r>
  <r>
    <x v="2"/>
  </r>
  <r>
    <x v="1"/>
  </r>
  <r>
    <x v="0"/>
  </r>
  <r>
    <x v="4"/>
  </r>
  <r>
    <x v="4"/>
  </r>
  <r>
    <x v="4"/>
  </r>
  <r>
    <x v="3"/>
  </r>
  <r>
    <x v="4"/>
  </r>
  <r>
    <x v="3"/>
  </r>
  <r>
    <x v="0"/>
  </r>
  <r>
    <x v="1"/>
  </r>
  <r>
    <x v="0"/>
  </r>
  <r>
    <x v="2"/>
  </r>
  <r>
    <x v="0"/>
  </r>
  <r>
    <x v="4"/>
  </r>
  <r>
    <x v="0"/>
  </r>
  <r>
    <x v="2"/>
  </r>
  <r>
    <x v="3"/>
  </r>
  <r>
    <x v="2"/>
  </r>
  <r>
    <x v="4"/>
  </r>
  <r>
    <x v="0"/>
  </r>
  <r>
    <x v="3"/>
  </r>
  <r>
    <x v="3"/>
  </r>
  <r>
    <x v="0"/>
  </r>
  <r>
    <x v="3"/>
  </r>
  <r>
    <x v="1"/>
  </r>
  <r>
    <x v="2"/>
  </r>
  <r>
    <x v="0"/>
  </r>
  <r>
    <x v="2"/>
  </r>
  <r>
    <x v="0"/>
  </r>
  <r>
    <x v="0"/>
  </r>
  <r>
    <x v="0"/>
  </r>
  <r>
    <x v="0"/>
  </r>
  <r>
    <x v="0"/>
  </r>
  <r>
    <x v="1"/>
  </r>
  <r>
    <x v="3"/>
  </r>
  <r>
    <x v="1"/>
  </r>
  <r>
    <x v="0"/>
  </r>
  <r>
    <x v="5"/>
  </r>
</pivotCacheRecords>
</file>

<file path=xl/pivotCache/pivotCacheRecords3.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
  <r>
    <x v="0"/>
  </r>
  <r>
    <x v="1"/>
  </r>
  <r>
    <x v="2"/>
  </r>
  <r>
    <x v="3"/>
  </r>
  <r>
    <x v="4"/>
  </r>
  <r>
    <x v="5"/>
  </r>
  <r>
    <x v="6"/>
  </r>
  <r>
    <x v="7"/>
  </r>
  <r>
    <x v="8"/>
  </r>
  <r>
    <x v="9"/>
  </r>
  <r>
    <x v="10"/>
  </r>
  <r>
    <x v="11"/>
  </r>
  <r>
    <x v="12"/>
  </r>
  <r>
    <x v="13"/>
  </r>
  <r>
    <x v="14"/>
  </r>
  <r>
    <x v="15"/>
  </r>
  <r>
    <x v="16"/>
  </r>
  <r>
    <x v="17"/>
  </r>
  <r>
    <x v="8"/>
  </r>
  <r>
    <x v="11"/>
  </r>
  <r>
    <x v="18"/>
  </r>
  <r>
    <x v="19"/>
  </r>
  <r>
    <x v="20"/>
  </r>
  <r>
    <x v="21"/>
  </r>
  <r>
    <x v="22"/>
  </r>
  <r>
    <x v="23"/>
  </r>
  <r>
    <x v="24"/>
  </r>
  <r>
    <x v="25"/>
  </r>
  <r>
    <x v="26"/>
  </r>
  <r>
    <x v="27"/>
  </r>
  <r>
    <x v="28"/>
  </r>
  <r>
    <x v="29"/>
  </r>
  <r>
    <x v="30"/>
  </r>
  <r>
    <x v="31"/>
  </r>
  <r>
    <x v="12"/>
  </r>
  <r>
    <x v="6"/>
  </r>
  <r>
    <x v="32"/>
  </r>
  <r>
    <x v="33"/>
  </r>
  <r>
    <x v="34"/>
  </r>
  <r>
    <x v="35"/>
  </r>
  <r>
    <x v="36"/>
  </r>
  <r>
    <x v="37"/>
  </r>
  <r>
    <x v="38"/>
  </r>
  <r>
    <x v="16"/>
  </r>
  <r>
    <x v="39"/>
  </r>
  <r>
    <x v="40"/>
  </r>
  <r>
    <x v="8"/>
  </r>
  <r>
    <x v="10"/>
  </r>
  <r>
    <x v="40"/>
  </r>
  <r>
    <x v="41"/>
  </r>
  <r>
    <x v="12"/>
  </r>
  <r>
    <x v="42"/>
  </r>
  <r>
    <x v="43"/>
  </r>
  <r>
    <x v="44"/>
  </r>
  <r>
    <x v="45"/>
  </r>
  <r>
    <x v="46"/>
  </r>
  <r>
    <x v="47"/>
  </r>
  <r>
    <x v="6"/>
  </r>
  <r>
    <x v="48"/>
  </r>
  <r>
    <x v="49"/>
  </r>
  <r>
    <x v="50"/>
  </r>
  <r>
    <x v="2"/>
  </r>
  <r>
    <x v="12"/>
  </r>
  <r>
    <x v="51"/>
  </r>
  <r>
    <x v="52"/>
  </r>
  <r>
    <x v="16"/>
  </r>
  <r>
    <x v="52"/>
  </r>
  <r>
    <x v="8"/>
  </r>
  <r>
    <x v="45"/>
  </r>
  <r>
    <x v="53"/>
  </r>
  <r>
    <x v="54"/>
  </r>
  <r>
    <x v="21"/>
  </r>
  <r>
    <x v="55"/>
  </r>
  <r>
    <x v="2"/>
  </r>
  <r>
    <x v="16"/>
  </r>
  <r>
    <x v="51"/>
  </r>
  <r>
    <x v="24"/>
  </r>
  <r>
    <x v="56"/>
  </r>
  <r>
    <x v="57"/>
  </r>
  <r>
    <x v="58"/>
  </r>
  <r>
    <x v="59"/>
  </r>
  <r>
    <x v="60"/>
  </r>
  <r>
    <x v="61"/>
  </r>
</pivotCacheRecords>
</file>

<file path=xl/pivotCache/pivotCacheRecords4.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1">
  <r>
    <x v="0"/>
  </r>
  <r>
    <x v="1"/>
  </r>
  <r>
    <x v="2"/>
  </r>
  <r>
    <x v="3"/>
  </r>
  <r>
    <x v="4"/>
  </r>
  <r>
    <x v="5"/>
  </r>
  <r>
    <x v="6"/>
  </r>
  <r>
    <x v="7"/>
  </r>
  <r>
    <x v="8"/>
  </r>
  <r>
    <x v="9"/>
  </r>
  <r>
    <x v="10"/>
  </r>
  <r>
    <x v="11"/>
  </r>
  <r>
    <x v="12"/>
  </r>
  <r>
    <x v="13"/>
  </r>
  <r>
    <x v="14"/>
  </r>
  <r>
    <x v="15"/>
  </r>
  <r>
    <x v="16"/>
  </r>
  <r>
    <x v="17"/>
  </r>
  <r>
    <x v="18"/>
  </r>
  <r>
    <x v="19"/>
  </r>
  <r>
    <x v="20"/>
  </r>
</pivotCacheRecords>
</file>

<file path=xl/pivotCache/pivotCacheRecords5.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1">
  <r>
    <x v="0"/>
  </r>
  <r>
    <x v="1"/>
  </r>
  <r>
    <x v="2"/>
  </r>
  <r>
    <x v="1"/>
  </r>
  <r>
    <x v="3"/>
  </r>
  <r>
    <x v="4"/>
  </r>
  <r>
    <x v="2"/>
  </r>
  <r>
    <x v="4"/>
  </r>
  <r>
    <x v="5"/>
  </r>
  <r>
    <x v="6"/>
  </r>
  <r>
    <x v="2"/>
  </r>
  <r>
    <x v="7"/>
  </r>
  <r>
    <x v="8"/>
  </r>
  <r>
    <x v="9"/>
  </r>
  <r>
    <x v="10"/>
  </r>
  <r>
    <x v="6"/>
  </r>
  <r>
    <x v="9"/>
  </r>
  <r>
    <x v="11"/>
  </r>
  <r>
    <x v="11"/>
  </r>
  <r>
    <x v="1"/>
  </r>
  <r>
    <x v="7"/>
  </r>
  <r>
    <x v="3"/>
  </r>
  <r>
    <x v="12"/>
  </r>
  <r>
    <x v="2"/>
  </r>
  <r>
    <x v="5"/>
  </r>
  <r>
    <x v="3"/>
  </r>
  <r>
    <x v="1"/>
  </r>
  <r>
    <x v="5"/>
  </r>
  <r>
    <x v="9"/>
  </r>
  <r>
    <x v="4"/>
  </r>
  <r>
    <x v="6"/>
  </r>
  <r>
    <x v="6"/>
  </r>
  <r>
    <x v="3"/>
  </r>
  <r>
    <x v="3"/>
  </r>
  <r>
    <x v="3"/>
  </r>
  <r>
    <x v="13"/>
  </r>
  <r>
    <x v="11"/>
  </r>
  <r>
    <x v="1"/>
  </r>
  <r>
    <x v="2"/>
  </r>
  <r>
    <x v="4"/>
  </r>
  <r>
    <x v="14"/>
  </r>
</pivotCacheRecords>
</file>

<file path=xl/pivotCache/pivotCacheRecords6.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1">
  <r>
    <x v="0"/>
    <n v="0.35"/>
  </r>
  <r>
    <x v="1"/>
    <n v="0.47499999999999998"/>
  </r>
  <r>
    <x v="2"/>
    <n v="0.6"/>
  </r>
  <r>
    <x v="1"/>
    <n v="0.47499999999999998"/>
  </r>
  <r>
    <x v="3"/>
    <n v="0.4"/>
  </r>
  <r>
    <x v="4"/>
    <n v="0.5"/>
  </r>
  <r>
    <x v="2"/>
    <n v="0.6"/>
  </r>
  <r>
    <x v="4"/>
    <n v="0.5"/>
  </r>
  <r>
    <x v="5"/>
    <n v="0.52500000000000002"/>
  </r>
  <r>
    <x v="6"/>
    <n v="0.55000000000000004"/>
  </r>
  <r>
    <x v="2"/>
    <n v="0.6"/>
  </r>
  <r>
    <x v="7"/>
    <n v="0.45"/>
  </r>
  <r>
    <x v="8"/>
    <n v="0.42499999999999999"/>
  </r>
  <r>
    <x v="9"/>
    <n v="0.57499999999999996"/>
  </r>
  <r>
    <x v="10"/>
    <n v="0.65"/>
  </r>
  <r>
    <x v="6"/>
    <n v="0.55000000000000004"/>
  </r>
  <r>
    <x v="9"/>
    <n v="0.57499999999999996"/>
  </r>
  <r>
    <x v="11"/>
    <n v="0.625"/>
  </r>
  <r>
    <x v="11"/>
    <n v="0.625"/>
  </r>
  <r>
    <x v="1"/>
    <n v="0.47499999999999998"/>
  </r>
  <r>
    <x v="7"/>
    <n v="0.45"/>
  </r>
  <r>
    <x v="3"/>
    <n v="0.4"/>
  </r>
  <r>
    <x v="12"/>
    <n v="0.375"/>
  </r>
  <r>
    <x v="2"/>
    <n v="0.6"/>
  </r>
  <r>
    <x v="5"/>
    <n v="0.52500000000000002"/>
  </r>
  <r>
    <x v="3"/>
    <n v="0.4"/>
  </r>
  <r>
    <x v="1"/>
    <n v="0.47499999999999998"/>
  </r>
  <r>
    <x v="5"/>
    <n v="0.52500000000000002"/>
  </r>
  <r>
    <x v="9"/>
    <n v="0.57499999999999996"/>
  </r>
  <r>
    <x v="4"/>
    <n v="0.5"/>
  </r>
  <r>
    <x v="6"/>
    <n v="0.55000000000000004"/>
  </r>
  <r>
    <x v="6"/>
    <n v="0.55000000000000004"/>
  </r>
  <r>
    <x v="3"/>
    <n v="0.4"/>
  </r>
  <r>
    <x v="3"/>
    <n v="0.4"/>
  </r>
  <r>
    <x v="3"/>
    <n v="0.4"/>
  </r>
  <r>
    <x v="13"/>
    <n v="0.3"/>
  </r>
  <r>
    <x v="11"/>
    <n v="0.625"/>
  </r>
  <r>
    <x v="1"/>
    <n v="0.47499999999999998"/>
  </r>
  <r>
    <x v="2"/>
    <n v="0.6"/>
  </r>
  <r>
    <x v="4"/>
    <n v="0.5"/>
  </r>
  <r>
    <x v="14"/>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B800564-255F-6D47-A82A-2C974B703832}" name="PivotTable9"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3:P11" firstHeaderRow="1" firstDataRow="2" firstDataCol="1"/>
  <pivotFields count="2">
    <pivotField axis="axisRow" showAll="0">
      <items count="7">
        <item x="3"/>
        <item x="4"/>
        <item x="1"/>
        <item x="0"/>
        <item x="2"/>
        <item x="5"/>
        <item t="default"/>
      </items>
    </pivotField>
    <pivotField axis="axisCol" dataField="1" showAll="0">
      <items count="9">
        <item x="0"/>
        <item x="1"/>
        <item x="2"/>
        <item x="3"/>
        <item x="4"/>
        <item x="5"/>
        <item x="6"/>
        <item x="7"/>
        <item t="default"/>
      </items>
    </pivotField>
  </pivotFields>
  <rowFields count="1">
    <field x="0"/>
  </rowFields>
  <rowItems count="7">
    <i>
      <x/>
    </i>
    <i>
      <x v="1"/>
    </i>
    <i>
      <x v="2"/>
    </i>
    <i>
      <x v="3"/>
    </i>
    <i>
      <x v="4"/>
    </i>
    <i>
      <x v="5"/>
    </i>
    <i t="grand">
      <x/>
    </i>
  </rowItems>
  <colFields count="1">
    <field x="1"/>
  </colFields>
  <colItems count="8">
    <i>
      <x/>
    </i>
    <i>
      <x v="1"/>
    </i>
    <i>
      <x v="2"/>
    </i>
    <i>
      <x v="3"/>
    </i>
    <i>
      <x v="4"/>
    </i>
    <i>
      <x v="5"/>
    </i>
    <i>
      <x v="6"/>
    </i>
    <i t="grand">
      <x/>
    </i>
  </colItems>
  <dataFields count="1">
    <dataField name="Count of  Brand_Value "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0BC3E58-CAE0-B14D-9BFF-8F666312156E}"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W21:AD30" firstHeaderRow="1" firstDataRow="2" firstDataCol="1"/>
  <pivotFields count="2">
    <pivotField axis="axisCol" dataField="1" showAll="0">
      <items count="7">
        <item x="3"/>
        <item x="4"/>
        <item x="1"/>
        <item x="0"/>
        <item x="2"/>
        <item x="5"/>
        <item t="default"/>
      </items>
    </pivotField>
    <pivotField axis="axisRow" showAll="0">
      <items count="9">
        <item x="0"/>
        <item x="1"/>
        <item x="2"/>
        <item x="3"/>
        <item x="4"/>
        <item x="5"/>
        <item x="6"/>
        <item x="7"/>
        <item t="default"/>
      </items>
    </pivotField>
  </pivotFields>
  <rowFields count="1">
    <field x="1"/>
  </rowFields>
  <rowItems count="8">
    <i>
      <x/>
    </i>
    <i>
      <x v="1"/>
    </i>
    <i>
      <x v="2"/>
    </i>
    <i>
      <x v="3"/>
    </i>
    <i>
      <x v="4"/>
    </i>
    <i>
      <x v="5"/>
    </i>
    <i>
      <x v="6"/>
    </i>
    <i t="grand">
      <x/>
    </i>
  </rowItems>
  <colFields count="1">
    <field x="0"/>
  </colFields>
  <colItems count="7">
    <i>
      <x/>
    </i>
    <i>
      <x v="1"/>
    </i>
    <i>
      <x v="2"/>
    </i>
    <i>
      <x v="3"/>
    </i>
    <i>
      <x v="4"/>
    </i>
    <i>
      <x v="5"/>
    </i>
    <i t="grand">
      <x/>
    </i>
  </colItems>
  <dataFields count="1">
    <dataField name="Count of Industry "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C3B3C4B-8758-DB4F-B30B-74CB97DB837D}" name="PivotTable12" cacheId="2"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47:I55" firstHeaderRow="1" firstDataRow="1" firstDataCol="1"/>
  <pivotFields count="1">
    <pivotField axis="axisRow" dataField="1" showAll="0">
      <items count="9">
        <item x="0"/>
        <item x="1"/>
        <item x="2"/>
        <item x="3"/>
        <item x="4"/>
        <item x="5"/>
        <item x="6"/>
        <item x="7"/>
        <item t="default"/>
      </items>
    </pivotField>
  </pivotFields>
  <rowFields count="1">
    <field x="0"/>
  </rowFields>
  <rowItems count="8">
    <i>
      <x/>
    </i>
    <i>
      <x v="1"/>
    </i>
    <i>
      <x v="2"/>
    </i>
    <i>
      <x v="3"/>
    </i>
    <i>
      <x v="4"/>
    </i>
    <i>
      <x v="5"/>
    </i>
    <i>
      <x v="6"/>
    </i>
    <i t="grand">
      <x/>
    </i>
  </rowItems>
  <colItems count="1">
    <i/>
  </colItems>
  <dataFields count="1">
    <dataField name="Count of  Brand_Value "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478C803-77A2-B846-ADE8-C993DFCAF7FE}" name="PivotTable11" cacheId="1"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H36:I43" firstHeaderRow="1" firstDataRow="1" firstDataCol="1"/>
  <pivotFields count="1">
    <pivotField axis="axisRow" dataField="1" showAll="0">
      <items count="7">
        <item x="3"/>
        <item x="4"/>
        <item x="1"/>
        <item x="0"/>
        <item x="2"/>
        <item x="5"/>
        <item t="default"/>
      </items>
    </pivotField>
  </pivotFields>
  <rowFields count="1">
    <field x="0"/>
  </rowFields>
  <rowItems count="7">
    <i>
      <x/>
    </i>
    <i>
      <x v="1"/>
    </i>
    <i>
      <x v="2"/>
    </i>
    <i>
      <x v="3"/>
    </i>
    <i>
      <x v="4"/>
    </i>
    <i>
      <x v="5"/>
    </i>
    <i t="grand">
      <x/>
    </i>
  </rowItems>
  <colItems count="1">
    <i/>
  </colItems>
  <dataFields count="1">
    <dataField name="Count of Industry "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15704DB-2453-F143-8926-A8C47E3F5E38}" name="PivotTable2" cacheId="4"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E1:F8" firstHeaderRow="1" firstDataRow="1" firstDataCol="1"/>
  <pivotFields count="1">
    <pivotField axis="axisRow" dataField="1" showAll="0">
      <items count="8">
        <item x="0"/>
        <item x="1"/>
        <item x="2"/>
        <item x="3"/>
        <item x="4"/>
        <item x="5"/>
        <item x="6"/>
        <item t="default"/>
      </items>
    </pivotField>
  </pivotFields>
  <rowFields count="1">
    <field x="0"/>
  </rowFields>
  <rowItems count="7">
    <i>
      <x/>
    </i>
    <i>
      <x v="1"/>
    </i>
    <i>
      <x v="2"/>
    </i>
    <i>
      <x v="3"/>
    </i>
    <i>
      <x v="4"/>
    </i>
    <i>
      <x v="5"/>
    </i>
    <i t="grand">
      <x/>
    </i>
  </rowItems>
  <colItems count="1">
    <i/>
  </colItems>
  <dataFields count="1">
    <dataField name="Count of Data" fld="0" subtotal="count" baseField="0" baseItem="0"/>
  </dataFields>
  <formats count="2">
    <format dxfId="1">
      <pivotArea collapsedLevelsAreSubtotals="1" fieldPosition="0">
        <references count="1">
          <reference field="0" count="1">
            <x v="0"/>
          </reference>
        </references>
      </pivotArea>
    </format>
    <format dxfId="0">
      <pivotArea dataOnly="0" labelOnly="1" fieldPosition="0">
        <references count="1">
          <reference field="0"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79D2D14-30F5-3741-9BD1-2AE927D1A09D}" name="PivotTable4" cacheId="5"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location ref="L1:M8" firstHeaderRow="1" firstDataRow="1" firstDataCol="1"/>
  <pivotFields count="2">
    <pivotField axis="axisRow" dataField="1" showAll="0">
      <items count="8">
        <item x="0"/>
        <item x="1"/>
        <item x="2"/>
        <item x="3"/>
        <item x="4"/>
        <item x="5"/>
        <item x="6"/>
        <item t="default"/>
      </items>
    </pivotField>
    <pivotField showAll="0"/>
  </pivotFields>
  <rowFields count="1">
    <field x="0"/>
  </rowFields>
  <rowItems count="7">
    <i>
      <x/>
    </i>
    <i>
      <x v="1"/>
    </i>
    <i>
      <x v="2"/>
    </i>
    <i>
      <x v="3"/>
    </i>
    <i>
      <x v="4"/>
    </i>
    <i>
      <x v="5"/>
    </i>
    <i t="grand">
      <x/>
    </i>
  </rowItems>
  <colItems count="1">
    <i/>
  </colItems>
  <dataFields count="1">
    <dataField name="Count of Data" fld="0" subtotal="count" baseField="0" baseItem="0"/>
  </dataFields>
  <formats count="2">
    <format dxfId="3">
      <pivotArea collapsedLevelsAreSubtotals="1" fieldPosition="0">
        <references count="1">
          <reference field="0" count="1">
            <x v="0"/>
          </reference>
        </references>
      </pivotArea>
    </format>
    <format dxfId="2">
      <pivotArea dataOnly="0" labelOnly="1" fieldPosition="0">
        <references count="1">
          <reference field="0" count="1">
            <x v="0"/>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6AAAF3B-432B-CD44-8E7F-807EE85E85A9}" name="PivotTable22" cacheId="3"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location ref="G2:H11" firstHeaderRow="1" firstDataRow="1" firstDataCol="1"/>
  <pivotFields count="1">
    <pivotField axis="axisRow" dataField="1" showAll="0" defaultSubtotal="0">
      <items count="10">
        <item x="0"/>
        <item x="1"/>
        <item x="2"/>
        <item x="3"/>
        <item x="4"/>
        <item x="5"/>
        <item x="6"/>
        <item x="7"/>
        <item x="8"/>
        <item x="9"/>
      </items>
    </pivotField>
  </pivotFields>
  <rowFields count="1">
    <field x="0"/>
  </rowFields>
  <rowItems count="9">
    <i>
      <x/>
    </i>
    <i>
      <x v="1"/>
    </i>
    <i>
      <x v="3"/>
    </i>
    <i>
      <x v="4"/>
    </i>
    <i>
      <x v="5"/>
    </i>
    <i>
      <x v="6"/>
    </i>
    <i>
      <x v="7"/>
    </i>
    <i>
      <x v="8"/>
    </i>
    <i t="grand">
      <x/>
    </i>
  </rowItems>
  <colItems count="1">
    <i/>
  </colItems>
  <dataFields count="1">
    <dataField name="Count of % Increase" fld="0" subtotal="count" baseField="0" baseItem="0"/>
  </dataFields>
  <chartFormats count="1">
    <chartFormat chart="0"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2" Type="http://schemas.openxmlformats.org/officeDocument/2006/relationships/pivotTable" Target="../pivotTables/pivotTable6.xml"/><Relationship Id="rId1" Type="http://schemas.openxmlformats.org/officeDocument/2006/relationships/pivotTable" Target="../pivotTables/pivotTable5.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ivotTable" Target="../pivotTables/pivotTable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5" Type="http://schemas.openxmlformats.org/officeDocument/2006/relationships/drawing" Target="../drawings/drawing7.xml"/><Relationship Id="rId4" Type="http://schemas.openxmlformats.org/officeDocument/2006/relationships/pivotTable" Target="../pivotTables/pivotTable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037CB0-B824-0844-980D-7E4C6874D319}">
  <dimension ref="J35"/>
  <sheetViews>
    <sheetView zoomScale="75" workbookViewId="0">
      <selection activeCell="F36" sqref="F36"/>
    </sheetView>
  </sheetViews>
  <sheetFormatPr baseColWidth="10" defaultRowHeight="16" x14ac:dyDescent="0.2"/>
  <sheetData>
    <row r="35" spans="10:10" x14ac:dyDescent="0.2">
      <c r="J35" s="37"/>
    </row>
  </sheetData>
  <pageMargins left="0.7" right="0.7" top="0.75" bottom="0.75" header="0.3" footer="0.3"/>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AA4C1AA-9ABE-6B40-8B3B-754EB27BA913}">
  <dimension ref="A1"/>
  <sheetViews>
    <sheetView workbookViewId="0">
      <selection activeCell="J40" sqref="J40"/>
    </sheetView>
  </sheetViews>
  <sheetFormatPr baseColWidth="10" defaultRowHeight="16" x14ac:dyDescent="0.2"/>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7D6AAE-6CFD-7F44-90EA-1DAF1BBF1C2F}">
  <dimension ref="A1:B12"/>
  <sheetViews>
    <sheetView zoomScale="125" workbookViewId="0">
      <selection activeCell="K26" sqref="K26"/>
    </sheetView>
  </sheetViews>
  <sheetFormatPr baseColWidth="10" defaultRowHeight="16" x14ac:dyDescent="0.2"/>
  <cols>
    <col min="1" max="1" width="18.33203125" customWidth="1"/>
  </cols>
  <sheetData>
    <row r="1" spans="1:2" x14ac:dyDescent="0.2">
      <c r="A1" s="2" t="s">
        <v>189</v>
      </c>
      <c r="B1" s="2" t="s">
        <v>190</v>
      </c>
    </row>
    <row r="2" spans="1:2" x14ac:dyDescent="0.2">
      <c r="A2" s="1">
        <v>30</v>
      </c>
      <c r="B2" s="1">
        <v>28</v>
      </c>
    </row>
    <row r="3" spans="1:2" x14ac:dyDescent="0.2">
      <c r="A3" s="1">
        <v>50</v>
      </c>
      <c r="B3" s="1">
        <v>25</v>
      </c>
    </row>
    <row r="4" spans="1:2" x14ac:dyDescent="0.2">
      <c r="A4" s="1">
        <v>40</v>
      </c>
      <c r="B4" s="1">
        <v>25</v>
      </c>
    </row>
    <row r="5" spans="1:2" x14ac:dyDescent="0.2">
      <c r="A5" s="1">
        <v>55</v>
      </c>
      <c r="B5" s="1">
        <v>23</v>
      </c>
    </row>
    <row r="6" spans="1:2" x14ac:dyDescent="0.2">
      <c r="A6" s="1">
        <v>30</v>
      </c>
      <c r="B6" s="1">
        <v>30</v>
      </c>
    </row>
    <row r="7" spans="1:2" x14ac:dyDescent="0.2">
      <c r="A7" s="1">
        <v>25</v>
      </c>
      <c r="B7" s="1">
        <v>32</v>
      </c>
    </row>
    <row r="8" spans="1:2" x14ac:dyDescent="0.2">
      <c r="A8" s="1">
        <v>60</v>
      </c>
      <c r="B8" s="1">
        <v>21</v>
      </c>
    </row>
    <row r="9" spans="1:2" x14ac:dyDescent="0.2">
      <c r="A9" s="1">
        <v>25</v>
      </c>
      <c r="B9" s="1">
        <v>35</v>
      </c>
    </row>
    <row r="10" spans="1:2" x14ac:dyDescent="0.2">
      <c r="A10" s="1">
        <v>50</v>
      </c>
      <c r="B10" s="1">
        <v>26</v>
      </c>
    </row>
    <row r="11" spans="1:2" x14ac:dyDescent="0.2">
      <c r="A11" s="1">
        <v>55</v>
      </c>
      <c r="B11" s="1">
        <v>25</v>
      </c>
    </row>
    <row r="12" spans="1:2" x14ac:dyDescent="0.2">
      <c r="A12" s="1"/>
      <c r="B12" s="1"/>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90D242-EF86-2849-9540-E350581D9229}">
  <dimension ref="A1:N41"/>
  <sheetViews>
    <sheetView workbookViewId="0">
      <selection activeCell="N34" sqref="N34"/>
    </sheetView>
  </sheetViews>
  <sheetFormatPr baseColWidth="10" defaultColWidth="8.83203125" defaultRowHeight="16" x14ac:dyDescent="0.2"/>
  <cols>
    <col min="1" max="2" width="8.83203125" style="38"/>
    <col min="3" max="3" width="5.83203125" style="38" bestFit="1" customWidth="1"/>
    <col min="4" max="4" width="8.83203125" style="38"/>
    <col min="5" max="5" width="13.83203125" style="38" bestFit="1" customWidth="1"/>
    <col min="6" max="6" width="13.5" style="38" bestFit="1" customWidth="1"/>
    <col min="7" max="8" width="8.83203125" style="38"/>
    <col min="9" max="11" width="5.83203125" style="38" bestFit="1" customWidth="1"/>
    <col min="12" max="12" width="13.83203125" style="38" bestFit="1" customWidth="1"/>
    <col min="13" max="13" width="13.5" style="38" bestFit="1" customWidth="1"/>
    <col min="14" max="14" width="11" style="38" bestFit="1" customWidth="1"/>
    <col min="15" max="26" width="16.83203125" style="38" bestFit="1" customWidth="1"/>
    <col min="27" max="27" width="12.1640625" style="38" bestFit="1" customWidth="1"/>
    <col min="28" max="16384" width="8.83203125" style="38"/>
  </cols>
  <sheetData>
    <row r="1" spans="1:14" x14ac:dyDescent="0.2">
      <c r="A1" s="44" t="s">
        <v>191</v>
      </c>
      <c r="B1" s="44" t="s">
        <v>191</v>
      </c>
      <c r="C1" s="42" t="s">
        <v>236</v>
      </c>
      <c r="D1" s="38" t="s">
        <v>235</v>
      </c>
      <c r="E1" s="38" t="s">
        <v>151</v>
      </c>
      <c r="F1" s="38" t="s">
        <v>233</v>
      </c>
      <c r="H1" s="42" t="s">
        <v>234</v>
      </c>
      <c r="L1" s="43" t="s">
        <v>151</v>
      </c>
      <c r="M1" s="38" t="s">
        <v>233</v>
      </c>
      <c r="N1" s="42" t="s">
        <v>232</v>
      </c>
    </row>
    <row r="2" spans="1:14" s="39" customFormat="1" x14ac:dyDescent="0.2">
      <c r="A2" s="39">
        <v>14</v>
      </c>
      <c r="B2" s="39">
        <v>14</v>
      </c>
      <c r="C2" s="39">
        <f t="shared" ref="C2:C41" si="0">B2/$H$2</f>
        <v>0.35</v>
      </c>
      <c r="D2" s="39">
        <f t="shared" ref="D2:D41" si="1">C2*100</f>
        <v>35</v>
      </c>
      <c r="E2" s="41" t="s">
        <v>152</v>
      </c>
      <c r="H2" s="39">
        <v>40</v>
      </c>
      <c r="L2" s="41" t="s">
        <v>152</v>
      </c>
      <c r="N2" s="38"/>
    </row>
    <row r="3" spans="1:14" x14ac:dyDescent="0.2">
      <c r="A3" s="38">
        <v>19</v>
      </c>
      <c r="B3" s="38">
        <v>19</v>
      </c>
      <c r="C3" s="38">
        <f t="shared" si="0"/>
        <v>0.47499999999999998</v>
      </c>
      <c r="D3" s="38">
        <f t="shared" si="1"/>
        <v>47.5</v>
      </c>
      <c r="E3" s="40" t="s">
        <v>193</v>
      </c>
      <c r="F3" s="38">
        <v>2</v>
      </c>
      <c r="L3" s="40" t="s">
        <v>193</v>
      </c>
      <c r="M3" s="38">
        <v>2</v>
      </c>
      <c r="N3" s="38">
        <f>GETPIVOTDATA("Data",$L$1,"Data",12)/40</f>
        <v>0.05</v>
      </c>
    </row>
    <row r="4" spans="1:14" x14ac:dyDescent="0.2">
      <c r="A4" s="38">
        <v>24</v>
      </c>
      <c r="B4" s="38">
        <v>24</v>
      </c>
      <c r="C4" s="38">
        <f t="shared" si="0"/>
        <v>0.6</v>
      </c>
      <c r="D4" s="38">
        <f t="shared" si="1"/>
        <v>60</v>
      </c>
      <c r="E4" s="40" t="s">
        <v>194</v>
      </c>
      <c r="F4" s="38">
        <v>8</v>
      </c>
      <c r="L4" s="40" t="s">
        <v>194</v>
      </c>
      <c r="M4" s="38">
        <v>8</v>
      </c>
      <c r="N4" s="38">
        <f>GETPIVOTDATA("Data",$L$1,"Data",15)/40</f>
        <v>0.2</v>
      </c>
    </row>
    <row r="5" spans="1:14" x14ac:dyDescent="0.2">
      <c r="A5" s="38">
        <v>19</v>
      </c>
      <c r="B5" s="38">
        <v>19</v>
      </c>
      <c r="C5" s="38">
        <f t="shared" si="0"/>
        <v>0.47499999999999998</v>
      </c>
      <c r="D5" s="38">
        <f t="shared" si="1"/>
        <v>47.5</v>
      </c>
      <c r="E5" s="40" t="s">
        <v>195</v>
      </c>
      <c r="F5" s="38">
        <v>11</v>
      </c>
      <c r="L5" s="40" t="s">
        <v>195</v>
      </c>
      <c r="M5" s="38">
        <v>11</v>
      </c>
    </row>
    <row r="6" spans="1:14" x14ac:dyDescent="0.2">
      <c r="A6" s="38">
        <v>16</v>
      </c>
      <c r="B6" s="38">
        <v>16</v>
      </c>
      <c r="C6" s="38">
        <f t="shared" si="0"/>
        <v>0.4</v>
      </c>
      <c r="D6" s="38">
        <f t="shared" si="1"/>
        <v>40</v>
      </c>
      <c r="E6" s="40" t="s">
        <v>196</v>
      </c>
      <c r="F6" s="38">
        <v>10</v>
      </c>
      <c r="L6" s="40" t="s">
        <v>196</v>
      </c>
      <c r="M6" s="38">
        <v>10</v>
      </c>
    </row>
    <row r="7" spans="1:14" x14ac:dyDescent="0.2">
      <c r="A7" s="38">
        <v>20</v>
      </c>
      <c r="B7" s="38">
        <v>20</v>
      </c>
      <c r="C7" s="38">
        <f t="shared" si="0"/>
        <v>0.5</v>
      </c>
      <c r="D7" s="38">
        <f t="shared" si="1"/>
        <v>50</v>
      </c>
      <c r="E7" s="40" t="s">
        <v>192</v>
      </c>
      <c r="F7" s="38">
        <v>9</v>
      </c>
      <c r="L7" s="40" t="s">
        <v>192</v>
      </c>
      <c r="M7" s="38">
        <v>9</v>
      </c>
    </row>
    <row r="8" spans="1:14" x14ac:dyDescent="0.2">
      <c r="A8" s="38">
        <v>24</v>
      </c>
      <c r="B8" s="38">
        <v>24</v>
      </c>
      <c r="C8" s="38">
        <f t="shared" si="0"/>
        <v>0.6</v>
      </c>
      <c r="D8" s="38">
        <f t="shared" si="1"/>
        <v>60</v>
      </c>
      <c r="E8" s="40" t="s">
        <v>153</v>
      </c>
      <c r="F8" s="38">
        <v>40</v>
      </c>
      <c r="L8" s="40" t="s">
        <v>153</v>
      </c>
      <c r="M8" s="38">
        <v>40</v>
      </c>
    </row>
    <row r="9" spans="1:14" x14ac:dyDescent="0.2">
      <c r="A9" s="38">
        <v>20</v>
      </c>
      <c r="B9" s="38">
        <v>20</v>
      </c>
      <c r="C9" s="38">
        <f t="shared" si="0"/>
        <v>0.5</v>
      </c>
      <c r="D9" s="38">
        <f t="shared" si="1"/>
        <v>50</v>
      </c>
    </row>
    <row r="10" spans="1:14" x14ac:dyDescent="0.2">
      <c r="A10" s="38">
        <v>21</v>
      </c>
      <c r="B10" s="38">
        <v>21</v>
      </c>
      <c r="C10" s="38">
        <f t="shared" si="0"/>
        <v>0.52500000000000002</v>
      </c>
      <c r="D10" s="38">
        <f t="shared" si="1"/>
        <v>52.5</v>
      </c>
    </row>
    <row r="11" spans="1:14" x14ac:dyDescent="0.2">
      <c r="A11" s="38">
        <v>22</v>
      </c>
      <c r="B11" s="38">
        <v>22</v>
      </c>
      <c r="C11" s="38">
        <f t="shared" si="0"/>
        <v>0.55000000000000004</v>
      </c>
      <c r="D11" s="38">
        <f t="shared" si="1"/>
        <v>55.000000000000007</v>
      </c>
    </row>
    <row r="12" spans="1:14" x14ac:dyDescent="0.2">
      <c r="A12" s="38">
        <v>24</v>
      </c>
      <c r="B12" s="38">
        <v>24</v>
      </c>
      <c r="C12" s="38">
        <f t="shared" si="0"/>
        <v>0.6</v>
      </c>
      <c r="D12" s="38">
        <f t="shared" si="1"/>
        <v>60</v>
      </c>
    </row>
    <row r="13" spans="1:14" x14ac:dyDescent="0.2">
      <c r="A13" s="38">
        <v>18</v>
      </c>
      <c r="B13" s="38">
        <v>18</v>
      </c>
      <c r="C13" s="38">
        <f t="shared" si="0"/>
        <v>0.45</v>
      </c>
      <c r="D13" s="38">
        <f t="shared" si="1"/>
        <v>45</v>
      </c>
    </row>
    <row r="14" spans="1:14" x14ac:dyDescent="0.2">
      <c r="A14" s="38">
        <v>17</v>
      </c>
      <c r="B14" s="38">
        <v>17</v>
      </c>
      <c r="C14" s="38">
        <f t="shared" si="0"/>
        <v>0.42499999999999999</v>
      </c>
      <c r="D14" s="38">
        <f t="shared" si="1"/>
        <v>42.5</v>
      </c>
    </row>
    <row r="15" spans="1:14" x14ac:dyDescent="0.2">
      <c r="A15" s="38">
        <v>23</v>
      </c>
      <c r="B15" s="38">
        <v>23</v>
      </c>
      <c r="C15" s="38">
        <f t="shared" si="0"/>
        <v>0.57499999999999996</v>
      </c>
      <c r="D15" s="38">
        <f t="shared" si="1"/>
        <v>57.499999999999993</v>
      </c>
    </row>
    <row r="16" spans="1:14" x14ac:dyDescent="0.2">
      <c r="A16" s="38">
        <v>26</v>
      </c>
      <c r="B16" s="38">
        <v>26</v>
      </c>
      <c r="C16" s="38">
        <f t="shared" si="0"/>
        <v>0.65</v>
      </c>
      <c r="D16" s="38">
        <f t="shared" si="1"/>
        <v>65</v>
      </c>
    </row>
    <row r="17" spans="1:4" x14ac:dyDescent="0.2">
      <c r="A17" s="38">
        <v>22</v>
      </c>
      <c r="B17" s="38">
        <v>22</v>
      </c>
      <c r="C17" s="38">
        <f t="shared" si="0"/>
        <v>0.55000000000000004</v>
      </c>
      <c r="D17" s="38">
        <f t="shared" si="1"/>
        <v>55.000000000000007</v>
      </c>
    </row>
    <row r="18" spans="1:4" x14ac:dyDescent="0.2">
      <c r="A18" s="38">
        <v>23</v>
      </c>
      <c r="B18" s="38">
        <v>23</v>
      </c>
      <c r="C18" s="38">
        <f t="shared" si="0"/>
        <v>0.57499999999999996</v>
      </c>
      <c r="D18" s="38">
        <f t="shared" si="1"/>
        <v>57.499999999999993</v>
      </c>
    </row>
    <row r="19" spans="1:4" x14ac:dyDescent="0.2">
      <c r="A19" s="38">
        <v>25</v>
      </c>
      <c r="B19" s="38">
        <v>25</v>
      </c>
      <c r="C19" s="38">
        <f t="shared" si="0"/>
        <v>0.625</v>
      </c>
      <c r="D19" s="38">
        <f t="shared" si="1"/>
        <v>62.5</v>
      </c>
    </row>
    <row r="20" spans="1:4" x14ac:dyDescent="0.2">
      <c r="A20" s="38">
        <v>25</v>
      </c>
      <c r="B20" s="38">
        <v>25</v>
      </c>
      <c r="C20" s="38">
        <f t="shared" si="0"/>
        <v>0.625</v>
      </c>
      <c r="D20" s="38">
        <f t="shared" si="1"/>
        <v>62.5</v>
      </c>
    </row>
    <row r="21" spans="1:4" x14ac:dyDescent="0.2">
      <c r="A21" s="38">
        <v>19</v>
      </c>
      <c r="B21" s="38">
        <v>19</v>
      </c>
      <c r="C21" s="38">
        <f t="shared" si="0"/>
        <v>0.47499999999999998</v>
      </c>
      <c r="D21" s="38">
        <f t="shared" si="1"/>
        <v>47.5</v>
      </c>
    </row>
    <row r="22" spans="1:4" x14ac:dyDescent="0.2">
      <c r="A22" s="38">
        <v>18</v>
      </c>
      <c r="B22" s="38">
        <v>18</v>
      </c>
      <c r="C22" s="38">
        <f t="shared" si="0"/>
        <v>0.45</v>
      </c>
      <c r="D22" s="38">
        <f t="shared" si="1"/>
        <v>45</v>
      </c>
    </row>
    <row r="23" spans="1:4" x14ac:dyDescent="0.2">
      <c r="A23" s="38">
        <v>16</v>
      </c>
      <c r="B23" s="38">
        <v>16</v>
      </c>
      <c r="C23" s="38">
        <f t="shared" si="0"/>
        <v>0.4</v>
      </c>
      <c r="D23" s="38">
        <f t="shared" si="1"/>
        <v>40</v>
      </c>
    </row>
    <row r="24" spans="1:4" x14ac:dyDescent="0.2">
      <c r="A24" s="38">
        <v>15</v>
      </c>
      <c r="B24" s="38">
        <v>15</v>
      </c>
      <c r="C24" s="38">
        <f t="shared" si="0"/>
        <v>0.375</v>
      </c>
      <c r="D24" s="38">
        <f t="shared" si="1"/>
        <v>37.5</v>
      </c>
    </row>
    <row r="25" spans="1:4" x14ac:dyDescent="0.2">
      <c r="A25" s="38">
        <v>24</v>
      </c>
      <c r="B25" s="38">
        <v>24</v>
      </c>
      <c r="C25" s="38">
        <f t="shared" si="0"/>
        <v>0.6</v>
      </c>
      <c r="D25" s="38">
        <f t="shared" si="1"/>
        <v>60</v>
      </c>
    </row>
    <row r="26" spans="1:4" x14ac:dyDescent="0.2">
      <c r="A26" s="38">
        <v>21</v>
      </c>
      <c r="B26" s="38">
        <v>21</v>
      </c>
      <c r="C26" s="38">
        <f t="shared" si="0"/>
        <v>0.52500000000000002</v>
      </c>
      <c r="D26" s="38">
        <f t="shared" si="1"/>
        <v>52.5</v>
      </c>
    </row>
    <row r="27" spans="1:4" x14ac:dyDescent="0.2">
      <c r="A27" s="38">
        <v>16</v>
      </c>
      <c r="B27" s="38">
        <v>16</v>
      </c>
      <c r="C27" s="38">
        <f t="shared" si="0"/>
        <v>0.4</v>
      </c>
      <c r="D27" s="38">
        <f t="shared" si="1"/>
        <v>40</v>
      </c>
    </row>
    <row r="28" spans="1:4" x14ac:dyDescent="0.2">
      <c r="A28" s="38">
        <v>19</v>
      </c>
      <c r="B28" s="38">
        <v>19</v>
      </c>
      <c r="C28" s="38">
        <f t="shared" si="0"/>
        <v>0.47499999999999998</v>
      </c>
      <c r="D28" s="38">
        <f t="shared" si="1"/>
        <v>47.5</v>
      </c>
    </row>
    <row r="29" spans="1:4" x14ac:dyDescent="0.2">
      <c r="A29" s="38">
        <v>21</v>
      </c>
      <c r="B29" s="38">
        <v>21</v>
      </c>
      <c r="C29" s="38">
        <f t="shared" si="0"/>
        <v>0.52500000000000002</v>
      </c>
      <c r="D29" s="38">
        <f t="shared" si="1"/>
        <v>52.5</v>
      </c>
    </row>
    <row r="30" spans="1:4" x14ac:dyDescent="0.2">
      <c r="A30" s="38">
        <v>23</v>
      </c>
      <c r="B30" s="38">
        <v>23</v>
      </c>
      <c r="C30" s="38">
        <f t="shared" si="0"/>
        <v>0.57499999999999996</v>
      </c>
      <c r="D30" s="38">
        <f t="shared" si="1"/>
        <v>57.499999999999993</v>
      </c>
    </row>
    <row r="31" spans="1:4" x14ac:dyDescent="0.2">
      <c r="A31" s="38">
        <v>20</v>
      </c>
      <c r="B31" s="38">
        <v>20</v>
      </c>
      <c r="C31" s="38">
        <f t="shared" si="0"/>
        <v>0.5</v>
      </c>
      <c r="D31" s="38">
        <f t="shared" si="1"/>
        <v>50</v>
      </c>
    </row>
    <row r="32" spans="1:4" x14ac:dyDescent="0.2">
      <c r="A32" s="38">
        <v>22</v>
      </c>
      <c r="B32" s="38">
        <v>22</v>
      </c>
      <c r="C32" s="38">
        <f t="shared" si="0"/>
        <v>0.55000000000000004</v>
      </c>
      <c r="D32" s="38">
        <f t="shared" si="1"/>
        <v>55.000000000000007</v>
      </c>
    </row>
    <row r="33" spans="1:4" x14ac:dyDescent="0.2">
      <c r="A33" s="38">
        <v>22</v>
      </c>
      <c r="B33" s="38">
        <v>22</v>
      </c>
      <c r="C33" s="38">
        <f t="shared" si="0"/>
        <v>0.55000000000000004</v>
      </c>
      <c r="D33" s="38">
        <f t="shared" si="1"/>
        <v>55.000000000000007</v>
      </c>
    </row>
    <row r="34" spans="1:4" x14ac:dyDescent="0.2">
      <c r="A34" s="38">
        <v>16</v>
      </c>
      <c r="B34" s="38">
        <v>16</v>
      </c>
      <c r="C34" s="38">
        <f t="shared" si="0"/>
        <v>0.4</v>
      </c>
      <c r="D34" s="38">
        <f t="shared" si="1"/>
        <v>40</v>
      </c>
    </row>
    <row r="35" spans="1:4" x14ac:dyDescent="0.2">
      <c r="A35" s="38">
        <v>16</v>
      </c>
      <c r="B35" s="38">
        <v>16</v>
      </c>
      <c r="C35" s="38">
        <f t="shared" si="0"/>
        <v>0.4</v>
      </c>
      <c r="D35" s="38">
        <f t="shared" si="1"/>
        <v>40</v>
      </c>
    </row>
    <row r="36" spans="1:4" x14ac:dyDescent="0.2">
      <c r="A36" s="38">
        <v>16</v>
      </c>
      <c r="B36" s="38">
        <v>16</v>
      </c>
      <c r="C36" s="38">
        <f t="shared" si="0"/>
        <v>0.4</v>
      </c>
      <c r="D36" s="38">
        <f t="shared" si="1"/>
        <v>40</v>
      </c>
    </row>
    <row r="37" spans="1:4" s="39" customFormat="1" x14ac:dyDescent="0.2">
      <c r="A37" s="39">
        <v>12</v>
      </c>
      <c r="B37" s="39">
        <v>12</v>
      </c>
      <c r="C37" s="39">
        <f t="shared" si="0"/>
        <v>0.3</v>
      </c>
      <c r="D37" s="39">
        <f t="shared" si="1"/>
        <v>30</v>
      </c>
    </row>
    <row r="38" spans="1:4" x14ac:dyDescent="0.2">
      <c r="A38" s="38">
        <v>25</v>
      </c>
      <c r="B38" s="38">
        <v>25</v>
      </c>
      <c r="C38" s="38">
        <f t="shared" si="0"/>
        <v>0.625</v>
      </c>
      <c r="D38" s="38">
        <f t="shared" si="1"/>
        <v>62.5</v>
      </c>
    </row>
    <row r="39" spans="1:4" x14ac:dyDescent="0.2">
      <c r="A39" s="38">
        <v>19</v>
      </c>
      <c r="B39" s="38">
        <v>19</v>
      </c>
      <c r="C39" s="38">
        <f t="shared" si="0"/>
        <v>0.47499999999999998</v>
      </c>
      <c r="D39" s="38">
        <f t="shared" si="1"/>
        <v>47.5</v>
      </c>
    </row>
    <row r="40" spans="1:4" x14ac:dyDescent="0.2">
      <c r="A40" s="38">
        <v>24</v>
      </c>
      <c r="B40" s="38">
        <v>24</v>
      </c>
      <c r="C40" s="38">
        <f t="shared" si="0"/>
        <v>0.6</v>
      </c>
      <c r="D40" s="38">
        <f t="shared" si="1"/>
        <v>60</v>
      </c>
    </row>
    <row r="41" spans="1:4" x14ac:dyDescent="0.2">
      <c r="A41" s="38">
        <v>20</v>
      </c>
      <c r="B41" s="38">
        <v>20</v>
      </c>
      <c r="C41" s="38">
        <f t="shared" si="0"/>
        <v>0.5</v>
      </c>
      <c r="D41" s="38">
        <f t="shared" si="1"/>
        <v>50</v>
      </c>
    </row>
  </sheetData>
  <pageMargins left="0.75" right="0.75" top="1" bottom="1" header="0.5" footer="0.5"/>
  <headerFooter alignWithMargins="0"/>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358417-6DA5-D74D-B677-264DD3A92DD6}">
  <dimension ref="A1:H35"/>
  <sheetViews>
    <sheetView tabSelected="1" zoomScale="94" workbookViewId="0">
      <selection activeCell="O12" sqref="O12"/>
    </sheetView>
  </sheetViews>
  <sheetFormatPr baseColWidth="10" defaultRowHeight="16" x14ac:dyDescent="0.2"/>
  <cols>
    <col min="7" max="7" width="13" bestFit="1" customWidth="1"/>
    <col min="8" max="8" width="17.5" bestFit="1" customWidth="1"/>
  </cols>
  <sheetData>
    <row r="1" spans="1:8" ht="51" x14ac:dyDescent="0.2">
      <c r="A1" s="33" t="s">
        <v>197</v>
      </c>
      <c r="B1" s="34" t="s">
        <v>198</v>
      </c>
      <c r="C1" s="34" t="s">
        <v>199</v>
      </c>
      <c r="D1" s="34" t="s">
        <v>200</v>
      </c>
    </row>
    <row r="2" spans="1:8" x14ac:dyDescent="0.2">
      <c r="A2" t="s">
        <v>206</v>
      </c>
      <c r="B2" s="35">
        <v>61200</v>
      </c>
      <c r="C2" s="36">
        <v>87700</v>
      </c>
      <c r="D2" s="36">
        <v>43.300653594771241</v>
      </c>
      <c r="G2" s="23" t="s">
        <v>151</v>
      </c>
      <c r="H2" t="s">
        <v>221</v>
      </c>
    </row>
    <row r="3" spans="1:8" x14ac:dyDescent="0.2">
      <c r="A3" t="s">
        <v>219</v>
      </c>
      <c r="B3" s="35">
        <v>56700</v>
      </c>
      <c r="C3" s="36">
        <v>91300</v>
      </c>
      <c r="D3" s="36">
        <v>61.022927689594354</v>
      </c>
      <c r="G3" s="24" t="s">
        <v>222</v>
      </c>
    </row>
    <row r="4" spans="1:8" x14ac:dyDescent="0.2">
      <c r="A4" t="s">
        <v>216</v>
      </c>
      <c r="B4" s="35">
        <v>63900</v>
      </c>
      <c r="C4" s="36">
        <v>104000</v>
      </c>
      <c r="D4" s="36">
        <v>62.754303599374019</v>
      </c>
      <c r="G4" s="24" t="s">
        <v>164</v>
      </c>
      <c r="H4">
        <v>1</v>
      </c>
    </row>
    <row r="5" spans="1:8" x14ac:dyDescent="0.2">
      <c r="A5" t="s">
        <v>204</v>
      </c>
      <c r="B5" s="35">
        <v>64800</v>
      </c>
      <c r="C5" s="36">
        <v>108000</v>
      </c>
      <c r="D5" s="36">
        <v>66.666666666666657</v>
      </c>
      <c r="G5" s="24" t="s">
        <v>223</v>
      </c>
      <c r="H5">
        <v>4</v>
      </c>
    </row>
    <row r="6" spans="1:8" x14ac:dyDescent="0.2">
      <c r="A6" t="s">
        <v>217</v>
      </c>
      <c r="B6" s="35">
        <v>93000</v>
      </c>
      <c r="C6" s="36">
        <v>157000</v>
      </c>
      <c r="D6" s="36">
        <v>68.817204301075279</v>
      </c>
      <c r="G6" s="24" t="s">
        <v>224</v>
      </c>
      <c r="H6">
        <v>7</v>
      </c>
    </row>
    <row r="7" spans="1:8" x14ac:dyDescent="0.2">
      <c r="A7" t="s">
        <v>210</v>
      </c>
      <c r="B7" s="35">
        <v>60800</v>
      </c>
      <c r="C7" s="36">
        <v>104000</v>
      </c>
      <c r="D7" s="36">
        <v>71.05263157894737</v>
      </c>
      <c r="G7" s="24" t="s">
        <v>225</v>
      </c>
      <c r="H7">
        <v>3</v>
      </c>
    </row>
    <row r="8" spans="1:8" x14ac:dyDescent="0.2">
      <c r="A8" t="s">
        <v>208</v>
      </c>
      <c r="B8" s="35">
        <v>50400</v>
      </c>
      <c r="C8" s="36">
        <v>87000</v>
      </c>
      <c r="D8" s="36">
        <v>72.61904761904762</v>
      </c>
      <c r="G8" s="24" t="s">
        <v>226</v>
      </c>
      <c r="H8">
        <v>3</v>
      </c>
    </row>
    <row r="9" spans="1:8" x14ac:dyDescent="0.2">
      <c r="A9" t="s">
        <v>207</v>
      </c>
      <c r="B9" s="35">
        <v>56200</v>
      </c>
      <c r="C9" s="36">
        <v>97700</v>
      </c>
      <c r="D9" s="36">
        <v>73.843416370106766</v>
      </c>
      <c r="G9" s="24" t="s">
        <v>227</v>
      </c>
      <c r="H9">
        <v>1</v>
      </c>
    </row>
    <row r="10" spans="1:8" x14ac:dyDescent="0.2">
      <c r="A10" t="s">
        <v>205</v>
      </c>
      <c r="B10" s="35">
        <v>53500</v>
      </c>
      <c r="C10" s="36">
        <v>93400</v>
      </c>
      <c r="D10" s="36">
        <v>74.579439252336442</v>
      </c>
      <c r="G10" s="24" t="s">
        <v>228</v>
      </c>
      <c r="H10">
        <v>1</v>
      </c>
    </row>
    <row r="11" spans="1:8" x14ac:dyDescent="0.2">
      <c r="A11" t="s">
        <v>213</v>
      </c>
      <c r="B11" s="35">
        <v>49300</v>
      </c>
      <c r="C11" s="36">
        <v>87100</v>
      </c>
      <c r="D11" s="36">
        <v>76.673427991886413</v>
      </c>
      <c r="G11" s="24" t="s">
        <v>153</v>
      </c>
      <c r="H11">
        <v>20</v>
      </c>
    </row>
    <row r="12" spans="1:8" x14ac:dyDescent="0.2">
      <c r="A12" t="s">
        <v>214</v>
      </c>
      <c r="B12" s="35">
        <v>50900</v>
      </c>
      <c r="C12" s="36">
        <v>90300</v>
      </c>
      <c r="D12" s="36">
        <v>77.40667976424362</v>
      </c>
    </row>
    <row r="13" spans="1:8" x14ac:dyDescent="0.2">
      <c r="A13" t="s">
        <v>202</v>
      </c>
      <c r="B13" s="35">
        <v>56400</v>
      </c>
      <c r="C13" s="36">
        <v>101000</v>
      </c>
      <c r="D13" s="36">
        <v>79.078014184397162</v>
      </c>
    </row>
    <row r="14" spans="1:8" x14ac:dyDescent="0.2">
      <c r="A14" t="s">
        <v>201</v>
      </c>
      <c r="B14" s="35">
        <v>59400</v>
      </c>
      <c r="C14" s="36">
        <v>108000</v>
      </c>
      <c r="D14" s="36">
        <v>81.818181818181827</v>
      </c>
    </row>
    <row r="15" spans="1:8" x14ac:dyDescent="0.2">
      <c r="A15" t="s">
        <v>203</v>
      </c>
      <c r="B15" s="35">
        <v>54800</v>
      </c>
      <c r="C15" s="36">
        <v>101000</v>
      </c>
      <c r="D15" s="36">
        <v>84.306569343065689</v>
      </c>
    </row>
    <row r="16" spans="1:8" x14ac:dyDescent="0.2">
      <c r="A16" t="s">
        <v>220</v>
      </c>
      <c r="B16" s="35">
        <v>50000</v>
      </c>
      <c r="C16" s="36">
        <v>93400</v>
      </c>
      <c r="D16" s="36">
        <v>86.8</v>
      </c>
    </row>
    <row r="17" spans="1:4" x14ac:dyDescent="0.2">
      <c r="A17" t="s">
        <v>215</v>
      </c>
      <c r="B17" s="35">
        <v>46400</v>
      </c>
      <c r="C17" s="36">
        <v>88300</v>
      </c>
      <c r="D17" s="36">
        <v>90.301724137931032</v>
      </c>
    </row>
    <row r="18" spans="1:4" x14ac:dyDescent="0.2">
      <c r="A18" t="s">
        <v>211</v>
      </c>
      <c r="B18" s="35">
        <v>47500</v>
      </c>
      <c r="C18" s="36">
        <v>91500</v>
      </c>
      <c r="D18" s="36">
        <v>92.631578947368425</v>
      </c>
    </row>
    <row r="19" spans="1:4" x14ac:dyDescent="0.2">
      <c r="A19" t="s">
        <v>218</v>
      </c>
      <c r="B19" s="35">
        <v>50700</v>
      </c>
      <c r="C19" s="36">
        <v>99600</v>
      </c>
      <c r="D19" s="36">
        <v>96.449704142011839</v>
      </c>
    </row>
    <row r="20" spans="1:4" x14ac:dyDescent="0.2">
      <c r="A20" t="s">
        <v>209</v>
      </c>
      <c r="B20" s="35">
        <v>48800</v>
      </c>
      <c r="C20" s="36">
        <v>97800</v>
      </c>
      <c r="D20" s="36">
        <v>100.40983606557377</v>
      </c>
    </row>
    <row r="21" spans="1:4" x14ac:dyDescent="0.2">
      <c r="A21" t="s">
        <v>212</v>
      </c>
      <c r="B21" s="35">
        <v>41500</v>
      </c>
      <c r="C21" s="36">
        <v>88300</v>
      </c>
      <c r="D21" s="36">
        <v>112.77108433734939</v>
      </c>
    </row>
    <row r="34" spans="6:7" x14ac:dyDescent="0.2">
      <c r="F34" s="3" t="s">
        <v>230</v>
      </c>
    </row>
    <row r="35" spans="6:7" x14ac:dyDescent="0.2">
      <c r="F35" s="3" t="s">
        <v>231</v>
      </c>
      <c r="G35" t="s">
        <v>229</v>
      </c>
    </row>
  </sheetData>
  <sortState xmlns:xlrd2="http://schemas.microsoft.com/office/spreadsheetml/2017/richdata2" ref="A2:D39">
    <sortCondition ref="D2:D39"/>
  </sortState>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3FB869A-1E53-0C43-91B3-C42EC16827C7}">
  <dimension ref="A1:F69"/>
  <sheetViews>
    <sheetView zoomScale="114" workbookViewId="0">
      <selection activeCell="C76" sqref="C76"/>
    </sheetView>
  </sheetViews>
  <sheetFormatPr baseColWidth="10" defaultRowHeight="16" x14ac:dyDescent="0.2"/>
  <sheetData>
    <row r="1" spans="1:6" x14ac:dyDescent="0.2">
      <c r="A1" s="2" t="s">
        <v>0</v>
      </c>
      <c r="B1" s="2" t="s">
        <v>1</v>
      </c>
      <c r="C1" s="2" t="s">
        <v>2</v>
      </c>
      <c r="D1" s="2" t="s">
        <v>3</v>
      </c>
      <c r="E1" s="2" t="s">
        <v>4</v>
      </c>
      <c r="F1" s="3"/>
    </row>
    <row r="2" spans="1:6" x14ac:dyDescent="0.2">
      <c r="A2" s="1" t="s">
        <v>5</v>
      </c>
      <c r="B2" s="1">
        <v>0.18</v>
      </c>
      <c r="C2" s="1">
        <v>0.11</v>
      </c>
      <c r="D2" s="1">
        <v>0.52</v>
      </c>
      <c r="E2" s="1">
        <v>0.19</v>
      </c>
    </row>
    <row r="3" spans="1:6" x14ac:dyDescent="0.2">
      <c r="A3" s="1" t="s">
        <v>6</v>
      </c>
      <c r="B3" s="1">
        <v>0.52</v>
      </c>
      <c r="C3" s="1">
        <v>0.11</v>
      </c>
      <c r="D3" s="1">
        <v>0.24</v>
      </c>
      <c r="E3" s="1">
        <v>0.13</v>
      </c>
    </row>
    <row r="4" spans="1:6" x14ac:dyDescent="0.2">
      <c r="A4" s="1" t="s">
        <v>7</v>
      </c>
      <c r="B4" s="1">
        <v>0.32</v>
      </c>
      <c r="C4" s="1">
        <v>0.17</v>
      </c>
      <c r="D4" s="1">
        <v>0.37</v>
      </c>
      <c r="E4" s="1">
        <v>0.14000000000000001</v>
      </c>
    </row>
    <row r="6" spans="1:6" x14ac:dyDescent="0.2">
      <c r="A6" t="s">
        <v>29</v>
      </c>
    </row>
    <row r="7" spans="1:6" x14ac:dyDescent="0.2">
      <c r="A7" s="4" t="s">
        <v>11</v>
      </c>
    </row>
    <row r="8" spans="1:6" x14ac:dyDescent="0.2">
      <c r="A8" s="3" t="s">
        <v>10</v>
      </c>
    </row>
    <row r="26" spans="1:1" x14ac:dyDescent="0.2">
      <c r="A26" s="3" t="s">
        <v>8</v>
      </c>
    </row>
    <row r="49" spans="1:1" x14ac:dyDescent="0.2">
      <c r="A49" t="s">
        <v>30</v>
      </c>
    </row>
    <row r="50" spans="1:1" x14ac:dyDescent="0.2">
      <c r="A50" s="4" t="s">
        <v>12</v>
      </c>
    </row>
    <row r="51" spans="1:1" x14ac:dyDescent="0.2">
      <c r="A51" s="3" t="s">
        <v>9</v>
      </c>
    </row>
    <row r="68" spans="1:1" x14ac:dyDescent="0.2">
      <c r="A68" t="s">
        <v>31</v>
      </c>
    </row>
    <row r="69" spans="1:1" x14ac:dyDescent="0.2">
      <c r="A69" s="6" t="s">
        <v>13</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19502F9-E4FE-B341-840F-7EB574C5467D}">
  <dimension ref="A1:I25"/>
  <sheetViews>
    <sheetView workbookViewId="0">
      <selection activeCell="G10" sqref="G10"/>
    </sheetView>
  </sheetViews>
  <sheetFormatPr baseColWidth="10" defaultRowHeight="16" x14ac:dyDescent="0.2"/>
  <cols>
    <col min="5" max="5" width="23.1640625" customWidth="1"/>
  </cols>
  <sheetData>
    <row r="1" spans="1:9" x14ac:dyDescent="0.2">
      <c r="A1" s="2"/>
      <c r="B1" s="2" t="s">
        <v>14</v>
      </c>
      <c r="C1" s="1"/>
      <c r="F1" s="2" t="s">
        <v>15</v>
      </c>
    </row>
    <row r="2" spans="1:9" x14ac:dyDescent="0.2">
      <c r="A2" s="2" t="s">
        <v>16</v>
      </c>
      <c r="B2" s="2" t="s">
        <v>17</v>
      </c>
      <c r="C2" s="2" t="s">
        <v>18</v>
      </c>
      <c r="D2" s="2" t="s">
        <v>25</v>
      </c>
      <c r="E2" s="1"/>
      <c r="F2" s="2" t="s">
        <v>16</v>
      </c>
      <c r="G2" s="2" t="s">
        <v>17</v>
      </c>
      <c r="H2" s="2" t="s">
        <v>18</v>
      </c>
      <c r="I2" s="2" t="s">
        <v>25</v>
      </c>
    </row>
    <row r="3" spans="1:9" x14ac:dyDescent="0.2">
      <c r="A3" s="2" t="s">
        <v>19</v>
      </c>
      <c r="B3" s="1">
        <v>15</v>
      </c>
      <c r="C3" s="1">
        <v>75</v>
      </c>
      <c r="D3" s="1">
        <f>B3+C3</f>
        <v>90</v>
      </c>
      <c r="E3" s="1"/>
      <c r="F3" s="2" t="s">
        <v>19</v>
      </c>
      <c r="G3" s="1">
        <v>70</v>
      </c>
      <c r="H3" s="1">
        <v>35</v>
      </c>
      <c r="I3">
        <f>G3+H3</f>
        <v>105</v>
      </c>
    </row>
    <row r="4" spans="1:9" x14ac:dyDescent="0.2">
      <c r="A4" s="2" t="s">
        <v>20</v>
      </c>
      <c r="B4" s="1">
        <v>25</v>
      </c>
      <c r="C4" s="1">
        <v>175</v>
      </c>
      <c r="D4" s="1">
        <f>B4+C4</f>
        <v>200</v>
      </c>
      <c r="E4" s="1"/>
      <c r="F4" s="2" t="s">
        <v>20</v>
      </c>
      <c r="G4" s="1">
        <v>130</v>
      </c>
      <c r="H4" s="1">
        <v>85</v>
      </c>
      <c r="I4">
        <f>G4+H4</f>
        <v>215</v>
      </c>
    </row>
    <row r="5" spans="1:9" x14ac:dyDescent="0.2">
      <c r="A5" s="2" t="s">
        <v>21</v>
      </c>
      <c r="B5" s="1">
        <v>40</v>
      </c>
      <c r="C5" s="1">
        <v>250</v>
      </c>
      <c r="D5" s="1">
        <f>B5+C5</f>
        <v>290</v>
      </c>
      <c r="E5" s="1"/>
      <c r="F5" s="2" t="s">
        <v>22</v>
      </c>
      <c r="G5" s="1">
        <v>200</v>
      </c>
      <c r="H5" s="1">
        <v>120</v>
      </c>
      <c r="I5">
        <f>G5+H5</f>
        <v>320</v>
      </c>
    </row>
    <row r="7" spans="1:9" ht="57" x14ac:dyDescent="0.2">
      <c r="A7" s="2" t="s">
        <v>24</v>
      </c>
      <c r="B7" s="6">
        <f>B3/B5</f>
        <v>0.375</v>
      </c>
      <c r="C7" s="9">
        <f>C3/C5</f>
        <v>0.3</v>
      </c>
      <c r="D7">
        <f>D3/D5</f>
        <v>0.31034482758620691</v>
      </c>
      <c r="E7" s="11" t="s">
        <v>23</v>
      </c>
      <c r="G7" s="6">
        <f>G3/G5</f>
        <v>0.35</v>
      </c>
      <c r="H7" s="9">
        <f>H3/H5</f>
        <v>0.29166666666666669</v>
      </c>
      <c r="I7">
        <f>I3/I5</f>
        <v>0.328125</v>
      </c>
    </row>
    <row r="8" spans="1:9" x14ac:dyDescent="0.2">
      <c r="E8" s="3" t="s">
        <v>26</v>
      </c>
    </row>
    <row r="9" spans="1:9" ht="17" thickBot="1" x14ac:dyDescent="0.25">
      <c r="E9" t="s">
        <v>27</v>
      </c>
    </row>
    <row r="10" spans="1:9" ht="409.6" x14ac:dyDescent="0.2">
      <c r="B10" s="8"/>
      <c r="C10" s="8"/>
      <c r="D10" s="8"/>
      <c r="E10" s="10" t="s">
        <v>28</v>
      </c>
    </row>
    <row r="14" spans="1:9" x14ac:dyDescent="0.2">
      <c r="E14" s="5"/>
    </row>
    <row r="25" spans="2:5" ht="17" thickBot="1" x14ac:dyDescent="0.25">
      <c r="B25" s="7"/>
      <c r="C25" s="7"/>
      <c r="D25" s="7"/>
      <c r="E25" s="7"/>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1BDB22-AF88-6B49-AB56-329AB0F4C11F}">
  <dimension ref="A1:I5"/>
  <sheetViews>
    <sheetView workbookViewId="0">
      <selection activeCell="I14" sqref="I14"/>
    </sheetView>
  </sheetViews>
  <sheetFormatPr baseColWidth="10" defaultRowHeight="16" x14ac:dyDescent="0.2"/>
  <sheetData>
    <row r="1" spans="1:9" x14ac:dyDescent="0.2">
      <c r="A1" s="2" t="s">
        <v>32</v>
      </c>
      <c r="B1" s="2"/>
      <c r="C1" s="2"/>
      <c r="D1" s="1"/>
      <c r="E1" s="1"/>
      <c r="F1" s="1"/>
      <c r="G1" s="2" t="s">
        <v>33</v>
      </c>
      <c r="H1" s="2"/>
    </row>
    <row r="2" spans="1:9" x14ac:dyDescent="0.2">
      <c r="A2" s="1"/>
      <c r="B2" s="2" t="s">
        <v>34</v>
      </c>
      <c r="C2" s="1"/>
      <c r="D2" s="1"/>
      <c r="E2" s="1"/>
      <c r="F2" s="1"/>
      <c r="G2" s="2" t="s">
        <v>34</v>
      </c>
    </row>
    <row r="3" spans="1:9" x14ac:dyDescent="0.2">
      <c r="A3" s="2" t="s">
        <v>35</v>
      </c>
      <c r="B3" s="2" t="s">
        <v>36</v>
      </c>
      <c r="C3" s="2" t="s">
        <v>37</v>
      </c>
      <c r="D3" s="2"/>
      <c r="E3" s="2"/>
      <c r="F3" s="1"/>
      <c r="G3" s="2" t="s">
        <v>35</v>
      </c>
      <c r="H3" s="2" t="s">
        <v>36</v>
      </c>
      <c r="I3" s="2" t="s">
        <v>37</v>
      </c>
    </row>
    <row r="4" spans="1:9" x14ac:dyDescent="0.2">
      <c r="A4" s="2" t="s">
        <v>38</v>
      </c>
      <c r="B4" s="1">
        <v>10</v>
      </c>
      <c r="C4" s="1">
        <v>40</v>
      </c>
      <c r="D4" s="1"/>
      <c r="E4" s="1"/>
      <c r="F4" s="1"/>
      <c r="G4" s="2" t="s">
        <v>38</v>
      </c>
      <c r="H4" s="1">
        <v>1</v>
      </c>
      <c r="I4" s="1">
        <v>9</v>
      </c>
    </row>
    <row r="5" spans="1:9" x14ac:dyDescent="0.2">
      <c r="A5" s="2" t="s">
        <v>39</v>
      </c>
      <c r="B5" s="1">
        <v>25</v>
      </c>
      <c r="C5" s="1">
        <v>25</v>
      </c>
      <c r="D5" s="1"/>
      <c r="E5" s="1"/>
      <c r="F5" s="1"/>
      <c r="G5" s="2" t="s">
        <v>39</v>
      </c>
      <c r="H5" s="1">
        <v>39</v>
      </c>
      <c r="I5" s="1">
        <v>51</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974790-6895-494B-9D0E-43BED589FF5C}">
  <dimension ref="A1:C51"/>
  <sheetViews>
    <sheetView zoomScale="125" workbookViewId="0">
      <selection activeCell="C32" sqref="C32"/>
    </sheetView>
  </sheetViews>
  <sheetFormatPr baseColWidth="10" defaultRowHeight="16" x14ac:dyDescent="0.2"/>
  <cols>
    <col min="1" max="1" width="10.6640625" customWidth="1"/>
  </cols>
  <sheetData>
    <row r="1" spans="1:1" x14ac:dyDescent="0.2">
      <c r="A1" s="12" t="s">
        <v>40</v>
      </c>
    </row>
    <row r="2" spans="1:1" x14ac:dyDescent="0.2">
      <c r="A2" t="s">
        <v>41</v>
      </c>
    </row>
    <row r="3" spans="1:1" x14ac:dyDescent="0.2">
      <c r="A3" t="s">
        <v>42</v>
      </c>
    </row>
    <row r="4" spans="1:1" x14ac:dyDescent="0.2">
      <c r="A4" t="s">
        <v>43</v>
      </c>
    </row>
    <row r="5" spans="1:1" x14ac:dyDescent="0.2">
      <c r="A5" t="s">
        <v>44</v>
      </c>
    </row>
    <row r="6" spans="1:1" x14ac:dyDescent="0.2">
      <c r="A6" t="s">
        <v>45</v>
      </c>
    </row>
    <row r="7" spans="1:1" x14ac:dyDescent="0.2">
      <c r="A7" t="s">
        <v>45</v>
      </c>
    </row>
    <row r="8" spans="1:1" x14ac:dyDescent="0.2">
      <c r="A8" t="s">
        <v>44</v>
      </c>
    </row>
    <row r="9" spans="1:1" x14ac:dyDescent="0.2">
      <c r="A9" t="s">
        <v>46</v>
      </c>
    </row>
    <row r="10" spans="1:1" x14ac:dyDescent="0.2">
      <c r="A10" t="s">
        <v>43</v>
      </c>
    </row>
    <row r="11" spans="1:1" x14ac:dyDescent="0.2">
      <c r="A11" t="s">
        <v>46</v>
      </c>
    </row>
    <row r="12" spans="1:1" x14ac:dyDescent="0.2">
      <c r="A12" t="s">
        <v>45</v>
      </c>
    </row>
    <row r="13" spans="1:1" x14ac:dyDescent="0.2">
      <c r="A13" t="s">
        <v>46</v>
      </c>
    </row>
    <row r="14" spans="1:1" x14ac:dyDescent="0.2">
      <c r="A14" t="s">
        <v>42</v>
      </c>
    </row>
    <row r="15" spans="1:1" x14ac:dyDescent="0.2">
      <c r="A15" t="s">
        <v>42</v>
      </c>
    </row>
    <row r="16" spans="1:1" x14ac:dyDescent="0.2">
      <c r="A16" t="s">
        <v>43</v>
      </c>
    </row>
    <row r="17" spans="1:3" x14ac:dyDescent="0.2">
      <c r="A17" t="s">
        <v>44</v>
      </c>
    </row>
    <row r="18" spans="1:3" x14ac:dyDescent="0.2">
      <c r="A18" t="s">
        <v>42</v>
      </c>
    </row>
    <row r="19" spans="1:3" x14ac:dyDescent="0.2">
      <c r="A19" t="s">
        <v>46</v>
      </c>
    </row>
    <row r="20" spans="1:3" x14ac:dyDescent="0.2">
      <c r="A20" t="s">
        <v>46</v>
      </c>
      <c r="C20" t="s">
        <v>50</v>
      </c>
    </row>
    <row r="21" spans="1:3" x14ac:dyDescent="0.2">
      <c r="A21" t="s">
        <v>44</v>
      </c>
      <c r="C21" s="6" t="s">
        <v>47</v>
      </c>
    </row>
    <row r="22" spans="1:3" x14ac:dyDescent="0.2">
      <c r="A22" t="s">
        <v>45</v>
      </c>
    </row>
    <row r="23" spans="1:3" x14ac:dyDescent="0.2">
      <c r="A23" t="s">
        <v>42</v>
      </c>
      <c r="C23" s="13" t="s">
        <v>48</v>
      </c>
    </row>
    <row r="24" spans="1:3" x14ac:dyDescent="0.2">
      <c r="A24" t="s">
        <v>41</v>
      </c>
      <c r="C24" s="6" t="s">
        <v>49</v>
      </c>
    </row>
    <row r="25" spans="1:3" x14ac:dyDescent="0.2">
      <c r="A25" t="s">
        <v>42</v>
      </c>
    </row>
    <row r="26" spans="1:3" x14ac:dyDescent="0.2">
      <c r="A26" t="s">
        <v>44</v>
      </c>
      <c r="C26" s="13" t="s">
        <v>51</v>
      </c>
    </row>
    <row r="27" spans="1:3" x14ac:dyDescent="0.2">
      <c r="A27" t="s">
        <v>46</v>
      </c>
      <c r="C27" s="6" t="s">
        <v>49</v>
      </c>
    </row>
    <row r="28" spans="1:3" x14ac:dyDescent="0.2">
      <c r="A28" t="s">
        <v>42</v>
      </c>
    </row>
    <row r="29" spans="1:3" x14ac:dyDescent="0.2">
      <c r="A29" t="s">
        <v>42</v>
      </c>
      <c r="C29" s="13" t="s">
        <v>52</v>
      </c>
    </row>
    <row r="30" spans="1:3" x14ac:dyDescent="0.2">
      <c r="A30" t="s">
        <v>45</v>
      </c>
      <c r="C30" s="15" t="s">
        <v>55</v>
      </c>
    </row>
    <row r="31" spans="1:3" x14ac:dyDescent="0.2">
      <c r="A31" t="s">
        <v>41</v>
      </c>
      <c r="C31" s="14" t="s">
        <v>53</v>
      </c>
    </row>
    <row r="32" spans="1:3" x14ac:dyDescent="0.2">
      <c r="A32" t="s">
        <v>45</v>
      </c>
      <c r="C32" s="15" t="s">
        <v>54</v>
      </c>
    </row>
    <row r="33" spans="1:1" x14ac:dyDescent="0.2">
      <c r="A33" t="s">
        <v>44</v>
      </c>
    </row>
    <row r="34" spans="1:1" x14ac:dyDescent="0.2">
      <c r="A34" t="s">
        <v>45</v>
      </c>
    </row>
    <row r="35" spans="1:1" x14ac:dyDescent="0.2">
      <c r="A35" t="s">
        <v>44</v>
      </c>
    </row>
    <row r="36" spans="1:1" x14ac:dyDescent="0.2">
      <c r="A36" t="s">
        <v>45</v>
      </c>
    </row>
    <row r="37" spans="1:1" x14ac:dyDescent="0.2">
      <c r="A37" t="s">
        <v>42</v>
      </c>
    </row>
    <row r="38" spans="1:1" x14ac:dyDescent="0.2">
      <c r="A38" t="s">
        <v>41</v>
      </c>
    </row>
    <row r="39" spans="1:1" x14ac:dyDescent="0.2">
      <c r="A39" t="s">
        <v>42</v>
      </c>
    </row>
    <row r="40" spans="1:1" x14ac:dyDescent="0.2">
      <c r="A40" t="s">
        <v>43</v>
      </c>
    </row>
    <row r="41" spans="1:1" x14ac:dyDescent="0.2">
      <c r="A41" t="s">
        <v>44</v>
      </c>
    </row>
    <row r="42" spans="1:1" x14ac:dyDescent="0.2">
      <c r="A42" t="s">
        <v>41</v>
      </c>
    </row>
    <row r="43" spans="1:1" x14ac:dyDescent="0.2">
      <c r="A43" t="s">
        <v>42</v>
      </c>
    </row>
    <row r="44" spans="1:1" x14ac:dyDescent="0.2">
      <c r="A44" t="s">
        <v>44</v>
      </c>
    </row>
    <row r="45" spans="1:1" x14ac:dyDescent="0.2">
      <c r="A45" t="s">
        <v>41</v>
      </c>
    </row>
    <row r="46" spans="1:1" x14ac:dyDescent="0.2">
      <c r="A46" t="s">
        <v>44</v>
      </c>
    </row>
    <row r="47" spans="1:1" x14ac:dyDescent="0.2">
      <c r="A47" t="s">
        <v>41</v>
      </c>
    </row>
    <row r="48" spans="1:1" x14ac:dyDescent="0.2">
      <c r="A48" t="s">
        <v>46</v>
      </c>
    </row>
    <row r="49" spans="1:1" x14ac:dyDescent="0.2">
      <c r="A49" t="s">
        <v>43</v>
      </c>
    </row>
    <row r="50" spans="1:1" x14ac:dyDescent="0.2">
      <c r="A50" t="s">
        <v>42</v>
      </c>
    </row>
    <row r="51" spans="1:1" x14ac:dyDescent="0.2">
      <c r="A51" t="s">
        <v>43</v>
      </c>
    </row>
  </sheetData>
  <autoFilter ref="A1:A51" xr:uid="{90974790-6895-494B-9D0E-43BED589FF5C}"/>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02EEB1-89C7-F144-8E44-D7C3D37BEEB1}">
  <dimension ref="A1:E51"/>
  <sheetViews>
    <sheetView zoomScale="137" workbookViewId="0">
      <selection activeCell="K25" sqref="K25"/>
    </sheetView>
  </sheetViews>
  <sheetFormatPr baseColWidth="10" defaultRowHeight="16" x14ac:dyDescent="0.2"/>
  <cols>
    <col min="1" max="1" width="28.5" style="1" bestFit="1" customWidth="1"/>
  </cols>
  <sheetData>
    <row r="1" spans="1:5" x14ac:dyDescent="0.2">
      <c r="A1" s="2" t="s">
        <v>56</v>
      </c>
      <c r="B1" s="3" t="s">
        <v>56</v>
      </c>
    </row>
    <row r="2" spans="1:5" x14ac:dyDescent="0.2">
      <c r="A2" s="16">
        <v>18</v>
      </c>
      <c r="B2">
        <v>18</v>
      </c>
    </row>
    <row r="3" spans="1:5" x14ac:dyDescent="0.2">
      <c r="A3" s="16">
        <v>20</v>
      </c>
      <c r="B3">
        <v>20</v>
      </c>
    </row>
    <row r="4" spans="1:5" x14ac:dyDescent="0.2">
      <c r="A4" s="16">
        <v>21</v>
      </c>
      <c r="B4">
        <v>21</v>
      </c>
    </row>
    <row r="5" spans="1:5" x14ac:dyDescent="0.2">
      <c r="A5" s="16">
        <v>24</v>
      </c>
      <c r="B5">
        <v>24</v>
      </c>
      <c r="E5" s="3" t="s">
        <v>57</v>
      </c>
    </row>
    <row r="6" spans="1:5" x14ac:dyDescent="0.2">
      <c r="A6" s="16">
        <v>31</v>
      </c>
      <c r="B6">
        <v>31</v>
      </c>
    </row>
    <row r="7" spans="1:5" x14ac:dyDescent="0.2">
      <c r="A7" s="16">
        <v>38</v>
      </c>
      <c r="B7">
        <v>38</v>
      </c>
    </row>
    <row r="8" spans="1:5" x14ac:dyDescent="0.2">
      <c r="A8" s="16">
        <v>40</v>
      </c>
      <c r="B8">
        <v>40</v>
      </c>
    </row>
    <row r="9" spans="1:5" x14ac:dyDescent="0.2">
      <c r="A9" s="16">
        <v>40</v>
      </c>
      <c r="B9">
        <v>40</v>
      </c>
    </row>
    <row r="10" spans="1:5" x14ac:dyDescent="0.2">
      <c r="A10" s="16">
        <v>47</v>
      </c>
      <c r="B10">
        <v>47</v>
      </c>
    </row>
    <row r="11" spans="1:5" x14ac:dyDescent="0.2">
      <c r="A11" s="16">
        <v>48</v>
      </c>
      <c r="B11">
        <v>48</v>
      </c>
    </row>
    <row r="12" spans="1:5" x14ac:dyDescent="0.2">
      <c r="A12" s="16">
        <v>49</v>
      </c>
      <c r="B12">
        <v>49</v>
      </c>
    </row>
    <row r="13" spans="1:5" s="6" customFormat="1" x14ac:dyDescent="0.2">
      <c r="A13" s="17">
        <v>49</v>
      </c>
      <c r="B13" s="6">
        <v>49</v>
      </c>
    </row>
    <row r="14" spans="1:5" x14ac:dyDescent="0.2">
      <c r="A14" s="16">
        <v>50</v>
      </c>
      <c r="B14">
        <v>50</v>
      </c>
    </row>
    <row r="15" spans="1:5" x14ac:dyDescent="0.2">
      <c r="A15" s="16">
        <v>51</v>
      </c>
      <c r="B15">
        <v>51</v>
      </c>
    </row>
    <row r="16" spans="1:5" x14ac:dyDescent="0.2">
      <c r="A16" s="16">
        <v>52</v>
      </c>
      <c r="B16">
        <v>52</v>
      </c>
    </row>
    <row r="17" spans="1:2" x14ac:dyDescent="0.2">
      <c r="A17" s="16">
        <v>54</v>
      </c>
      <c r="B17">
        <v>54</v>
      </c>
    </row>
    <row r="18" spans="1:2" x14ac:dyDescent="0.2">
      <c r="A18" s="16">
        <v>54</v>
      </c>
      <c r="B18">
        <v>54</v>
      </c>
    </row>
    <row r="19" spans="1:2" x14ac:dyDescent="0.2">
      <c r="A19" s="16">
        <v>54</v>
      </c>
      <c r="B19">
        <v>54</v>
      </c>
    </row>
    <row r="20" spans="1:2" x14ac:dyDescent="0.2">
      <c r="A20" s="16">
        <v>55</v>
      </c>
      <c r="B20">
        <v>55</v>
      </c>
    </row>
    <row r="21" spans="1:2" x14ac:dyDescent="0.2">
      <c r="A21" s="16">
        <v>57</v>
      </c>
      <c r="B21">
        <v>57</v>
      </c>
    </row>
    <row r="22" spans="1:2" x14ac:dyDescent="0.2">
      <c r="A22" s="16">
        <v>58</v>
      </c>
      <c r="B22">
        <v>58</v>
      </c>
    </row>
    <row r="23" spans="1:2" x14ac:dyDescent="0.2">
      <c r="A23" s="16">
        <v>60</v>
      </c>
      <c r="B23">
        <v>60</v>
      </c>
    </row>
    <row r="24" spans="1:2" x14ac:dyDescent="0.2">
      <c r="A24" s="16">
        <v>60</v>
      </c>
      <c r="B24">
        <v>60</v>
      </c>
    </row>
    <row r="25" spans="1:2" x14ac:dyDescent="0.2">
      <c r="A25" s="16">
        <v>61</v>
      </c>
      <c r="B25">
        <v>61</v>
      </c>
    </row>
    <row r="26" spans="1:2" x14ac:dyDescent="0.2">
      <c r="A26" s="16">
        <v>63</v>
      </c>
      <c r="B26">
        <v>63</v>
      </c>
    </row>
    <row r="27" spans="1:2" s="6" customFormat="1" x14ac:dyDescent="0.2">
      <c r="A27" s="17">
        <v>69</v>
      </c>
      <c r="B27" s="6">
        <v>69</v>
      </c>
    </row>
    <row r="28" spans="1:2" x14ac:dyDescent="0.2">
      <c r="A28" s="16">
        <v>72</v>
      </c>
      <c r="B28">
        <v>72</v>
      </c>
    </row>
    <row r="29" spans="1:2" x14ac:dyDescent="0.2">
      <c r="A29" s="16">
        <v>73</v>
      </c>
      <c r="B29">
        <v>73</v>
      </c>
    </row>
    <row r="30" spans="1:2" x14ac:dyDescent="0.2">
      <c r="A30" s="16">
        <v>77</v>
      </c>
      <c r="B30">
        <v>77</v>
      </c>
    </row>
    <row r="31" spans="1:2" x14ac:dyDescent="0.2">
      <c r="A31" s="16">
        <v>78</v>
      </c>
      <c r="B31">
        <v>78</v>
      </c>
    </row>
    <row r="32" spans="1:2" x14ac:dyDescent="0.2">
      <c r="A32" s="16">
        <v>78</v>
      </c>
      <c r="B32">
        <v>78</v>
      </c>
    </row>
    <row r="33" spans="1:2" x14ac:dyDescent="0.2">
      <c r="A33" s="16">
        <v>78</v>
      </c>
      <c r="B33">
        <v>78</v>
      </c>
    </row>
    <row r="34" spans="1:2" x14ac:dyDescent="0.2">
      <c r="A34" s="16">
        <v>80</v>
      </c>
      <c r="B34">
        <v>80</v>
      </c>
    </row>
    <row r="35" spans="1:2" x14ac:dyDescent="0.2">
      <c r="A35" s="16">
        <v>81</v>
      </c>
      <c r="B35">
        <v>81</v>
      </c>
    </row>
    <row r="36" spans="1:2" x14ac:dyDescent="0.2">
      <c r="A36" s="16">
        <v>81</v>
      </c>
      <c r="B36">
        <v>81</v>
      </c>
    </row>
    <row r="37" spans="1:2" s="6" customFormat="1" x14ac:dyDescent="0.2">
      <c r="A37" s="17">
        <v>91</v>
      </c>
      <c r="B37" s="6">
        <v>91</v>
      </c>
    </row>
    <row r="38" spans="1:2" x14ac:dyDescent="0.2">
      <c r="A38" s="16">
        <v>103</v>
      </c>
      <c r="B38">
        <v>103</v>
      </c>
    </row>
    <row r="39" spans="1:2" x14ac:dyDescent="0.2">
      <c r="A39" s="16">
        <v>110</v>
      </c>
      <c r="B39">
        <v>110</v>
      </c>
    </row>
    <row r="40" spans="1:2" x14ac:dyDescent="0.2">
      <c r="A40" s="16">
        <v>112</v>
      </c>
      <c r="B40">
        <v>112</v>
      </c>
    </row>
    <row r="41" spans="1:2" x14ac:dyDescent="0.2">
      <c r="A41" s="16">
        <v>118</v>
      </c>
      <c r="B41">
        <v>118</v>
      </c>
    </row>
    <row r="42" spans="1:2" s="6" customFormat="1" x14ac:dyDescent="0.2">
      <c r="A42" s="17">
        <v>119</v>
      </c>
      <c r="B42" s="6">
        <v>119</v>
      </c>
    </row>
    <row r="43" spans="1:2" x14ac:dyDescent="0.2">
      <c r="A43" s="16">
        <v>129</v>
      </c>
      <c r="B43">
        <v>129</v>
      </c>
    </row>
    <row r="44" spans="1:2" x14ac:dyDescent="0.2">
      <c r="A44" s="16">
        <v>130</v>
      </c>
      <c r="B44">
        <v>130</v>
      </c>
    </row>
    <row r="45" spans="1:2" x14ac:dyDescent="0.2">
      <c r="A45" s="16">
        <v>131</v>
      </c>
      <c r="B45">
        <v>131</v>
      </c>
    </row>
    <row r="46" spans="1:2" s="6" customFormat="1" x14ac:dyDescent="0.2">
      <c r="A46" s="17">
        <v>154</v>
      </c>
      <c r="B46" s="6">
        <v>154</v>
      </c>
    </row>
    <row r="47" spans="1:2" x14ac:dyDescent="0.2">
      <c r="A47" s="16">
        <v>156</v>
      </c>
      <c r="B47">
        <v>156</v>
      </c>
    </row>
    <row r="48" spans="1:2" x14ac:dyDescent="0.2">
      <c r="A48" s="16">
        <v>166</v>
      </c>
      <c r="B48">
        <v>166</v>
      </c>
    </row>
    <row r="49" spans="1:2" x14ac:dyDescent="0.2">
      <c r="A49" s="16">
        <v>168</v>
      </c>
      <c r="B49">
        <v>168</v>
      </c>
    </row>
    <row r="50" spans="1:2" x14ac:dyDescent="0.2">
      <c r="A50" s="16">
        <v>192</v>
      </c>
      <c r="B50">
        <v>192</v>
      </c>
    </row>
    <row r="51" spans="1:2" x14ac:dyDescent="0.2">
      <c r="A51" s="16">
        <v>272</v>
      </c>
      <c r="B51">
        <v>272</v>
      </c>
    </row>
  </sheetData>
  <sortState xmlns:xlrd2="http://schemas.microsoft.com/office/spreadsheetml/2017/richdata2" ref="A2:B51">
    <sortCondition ref="A2:A51"/>
  </sortState>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C082A5-5681-E947-BBE7-9BB838779778}">
  <dimension ref="A1:AD83"/>
  <sheetViews>
    <sheetView topLeftCell="B1" zoomScale="50" workbookViewId="0">
      <selection activeCell="I38" sqref="I38"/>
    </sheetView>
  </sheetViews>
  <sheetFormatPr baseColWidth="10" defaultRowHeight="16" x14ac:dyDescent="0.2"/>
  <cols>
    <col min="3" max="5" width="11" bestFit="1" customWidth="1"/>
    <col min="7" max="7" width="23.5" bestFit="1" customWidth="1"/>
    <col min="8" max="8" width="13" bestFit="1" customWidth="1"/>
    <col min="9" max="9" width="20.33203125" bestFit="1" customWidth="1"/>
    <col min="10" max="10" width="4.33203125" bestFit="1" customWidth="1"/>
    <col min="11" max="12" width="5.33203125" bestFit="1" customWidth="1"/>
    <col min="13" max="14" width="4.33203125" bestFit="1" customWidth="1"/>
    <col min="15" max="15" width="2.33203125" bestFit="1" customWidth="1"/>
    <col min="16" max="16" width="4.33203125" bestFit="1" customWidth="1"/>
    <col min="17" max="17" width="4.1640625" bestFit="1" customWidth="1"/>
    <col min="18" max="18" width="5.1640625" bestFit="1" customWidth="1"/>
    <col min="19" max="21" width="4.1640625" bestFit="1" customWidth="1"/>
    <col min="22" max="22" width="5.1640625" bestFit="1" customWidth="1"/>
    <col min="23" max="23" width="3.1640625" bestFit="1" customWidth="1"/>
    <col min="24" max="25" width="5.33203125" bestFit="1" customWidth="1"/>
    <col min="26" max="27" width="4.33203125" bestFit="1" customWidth="1"/>
    <col min="28" max="28" width="3.5" bestFit="1" customWidth="1"/>
    <col min="29" max="29" width="4.1640625" bestFit="1" customWidth="1"/>
    <col min="30" max="30" width="4.33203125" bestFit="1" customWidth="1"/>
    <col min="31" max="31" width="4.1640625" bestFit="1" customWidth="1"/>
    <col min="32" max="32" width="5.1640625" bestFit="1" customWidth="1"/>
    <col min="33" max="33" width="2.1640625" bestFit="1" customWidth="1"/>
    <col min="34" max="34" width="5.1640625" bestFit="1" customWidth="1"/>
    <col min="35" max="36" width="4.1640625" bestFit="1" customWidth="1"/>
    <col min="37" max="37" width="5.1640625" bestFit="1" customWidth="1"/>
    <col min="38" max="38" width="4.1640625" bestFit="1" customWidth="1"/>
    <col min="39" max="57" width="5.1640625" bestFit="1" customWidth="1"/>
    <col min="58" max="58" width="3.1640625" bestFit="1" customWidth="1"/>
    <col min="59" max="69" width="5.1640625" bestFit="1" customWidth="1"/>
    <col min="70" max="70" width="7" bestFit="1" customWidth="1"/>
  </cols>
  <sheetData>
    <row r="1" spans="1:27" ht="256" thickBot="1" x14ac:dyDescent="0.25">
      <c r="A1" s="18" t="s">
        <v>58</v>
      </c>
      <c r="B1" s="18" t="s">
        <v>59</v>
      </c>
      <c r="C1" s="19" t="s">
        <v>149</v>
      </c>
      <c r="D1" s="19" t="s">
        <v>60</v>
      </c>
      <c r="E1" s="19" t="s">
        <v>61</v>
      </c>
      <c r="H1" s="5" t="s">
        <v>170</v>
      </c>
      <c r="T1" s="3" t="s">
        <v>166</v>
      </c>
      <c r="AA1" s="3" t="s">
        <v>167</v>
      </c>
    </row>
    <row r="2" spans="1:27" ht="17" thickBot="1" x14ac:dyDescent="0.25">
      <c r="A2" s="20" t="s">
        <v>62</v>
      </c>
      <c r="B2" s="21" t="s">
        <v>63</v>
      </c>
      <c r="C2" s="22">
        <v>9.6999999999999993</v>
      </c>
      <c r="D2" s="22">
        <v>10</v>
      </c>
      <c r="E2" s="22">
        <v>30.4</v>
      </c>
    </row>
    <row r="3" spans="1:27" ht="17" thickBot="1" x14ac:dyDescent="0.25">
      <c r="A3" s="20" t="s">
        <v>64</v>
      </c>
      <c r="B3" s="21" t="s">
        <v>63</v>
      </c>
      <c r="C3" s="22">
        <v>8.4</v>
      </c>
      <c r="D3" s="22">
        <v>23</v>
      </c>
      <c r="E3" s="22">
        <v>14.5</v>
      </c>
      <c r="H3" s="23" t="s">
        <v>168</v>
      </c>
      <c r="I3" s="23" t="s">
        <v>160</v>
      </c>
    </row>
    <row r="4" spans="1:27" ht="17" thickBot="1" x14ac:dyDescent="0.25">
      <c r="A4" s="20" t="s">
        <v>65</v>
      </c>
      <c r="B4" s="21" t="s">
        <v>66</v>
      </c>
      <c r="C4" s="22">
        <v>6.9</v>
      </c>
      <c r="D4" s="22">
        <v>5</v>
      </c>
      <c r="E4" s="22">
        <v>130.80000000000001</v>
      </c>
      <c r="H4" s="23" t="s">
        <v>151</v>
      </c>
      <c r="I4" t="s">
        <v>158</v>
      </c>
      <c r="J4" t="s">
        <v>159</v>
      </c>
      <c r="K4" t="s">
        <v>161</v>
      </c>
      <c r="L4" t="s">
        <v>162</v>
      </c>
      <c r="M4" t="s">
        <v>163</v>
      </c>
      <c r="N4" t="s">
        <v>164</v>
      </c>
      <c r="O4" t="s">
        <v>165</v>
      </c>
      <c r="P4" t="s">
        <v>153</v>
      </c>
    </row>
    <row r="5" spans="1:27" ht="17" thickBot="1" x14ac:dyDescent="0.25">
      <c r="A5" s="20" t="s">
        <v>67</v>
      </c>
      <c r="B5" s="21" t="s">
        <v>68</v>
      </c>
      <c r="C5" s="22">
        <v>14.7</v>
      </c>
      <c r="D5" s="22">
        <v>44</v>
      </c>
      <c r="E5" s="22">
        <v>60.6</v>
      </c>
      <c r="H5" s="24" t="s">
        <v>71</v>
      </c>
      <c r="J5">
        <v>10</v>
      </c>
      <c r="K5">
        <v>4</v>
      </c>
      <c r="L5">
        <v>1</v>
      </c>
      <c r="P5">
        <v>15</v>
      </c>
    </row>
    <row r="6" spans="1:27" ht="17" thickBot="1" x14ac:dyDescent="0.25">
      <c r="A6" s="20" t="s">
        <v>69</v>
      </c>
      <c r="B6" s="21" t="s">
        <v>66</v>
      </c>
      <c r="C6" s="22">
        <v>18</v>
      </c>
      <c r="D6" s="22">
        <v>5</v>
      </c>
      <c r="E6" s="22">
        <v>33.799999999999997</v>
      </c>
      <c r="H6" s="24" t="s">
        <v>82</v>
      </c>
      <c r="J6">
        <v>7</v>
      </c>
      <c r="K6">
        <v>5</v>
      </c>
      <c r="P6">
        <v>12</v>
      </c>
    </row>
    <row r="7" spans="1:27" ht="17" thickBot="1" x14ac:dyDescent="0.25">
      <c r="A7" s="20" t="s">
        <v>70</v>
      </c>
      <c r="B7" s="21" t="s">
        <v>71</v>
      </c>
      <c r="C7" s="22">
        <v>10.9</v>
      </c>
      <c r="D7" s="22">
        <v>1</v>
      </c>
      <c r="E7" s="22">
        <v>55.2</v>
      </c>
      <c r="H7" s="24" t="s">
        <v>66</v>
      </c>
      <c r="J7">
        <v>11</v>
      </c>
      <c r="K7">
        <v>3</v>
      </c>
      <c r="P7">
        <v>14</v>
      </c>
    </row>
    <row r="8" spans="1:27" ht="17" thickBot="1" x14ac:dyDescent="0.25">
      <c r="A8" s="20" t="s">
        <v>72</v>
      </c>
      <c r="B8" s="21" t="s">
        <v>66</v>
      </c>
      <c r="C8" s="22">
        <v>5.6</v>
      </c>
      <c r="D8" s="22">
        <v>10</v>
      </c>
      <c r="E8" s="22">
        <v>149.30000000000001</v>
      </c>
      <c r="H8" s="24" t="s">
        <v>63</v>
      </c>
      <c r="J8">
        <v>14</v>
      </c>
      <c r="K8">
        <v>10</v>
      </c>
      <c r="M8">
        <v>2</v>
      </c>
      <c r="P8">
        <v>26</v>
      </c>
    </row>
    <row r="9" spans="1:27" ht="17" thickBot="1" x14ac:dyDescent="0.25">
      <c r="A9" s="20" t="s">
        <v>73</v>
      </c>
      <c r="B9" s="21" t="s">
        <v>66</v>
      </c>
      <c r="C9" s="22">
        <v>7.7</v>
      </c>
      <c r="D9" s="22">
        <v>-9</v>
      </c>
      <c r="E9" s="22">
        <v>83.3</v>
      </c>
      <c r="H9" s="24" t="s">
        <v>68</v>
      </c>
      <c r="J9">
        <v>7</v>
      </c>
      <c r="K9">
        <v>4</v>
      </c>
      <c r="M9">
        <v>1</v>
      </c>
      <c r="N9">
        <v>1</v>
      </c>
      <c r="O9">
        <v>2</v>
      </c>
      <c r="P9">
        <v>15</v>
      </c>
    </row>
    <row r="10" spans="1:27" ht="17" thickBot="1" x14ac:dyDescent="0.25">
      <c r="A10" s="20" t="s">
        <v>74</v>
      </c>
      <c r="B10" s="21" t="s">
        <v>63</v>
      </c>
      <c r="C10" s="22">
        <v>6.4</v>
      </c>
      <c r="D10" s="22">
        <v>12</v>
      </c>
      <c r="E10" s="22">
        <v>81.7</v>
      </c>
      <c r="H10" s="24" t="s">
        <v>152</v>
      </c>
    </row>
    <row r="11" spans="1:27" ht="17" thickBot="1" x14ac:dyDescent="0.25">
      <c r="A11" s="20" t="s">
        <v>75</v>
      </c>
      <c r="B11" s="21" t="s">
        <v>71</v>
      </c>
      <c r="C11" s="22">
        <v>5.5</v>
      </c>
      <c r="D11" s="22">
        <v>13</v>
      </c>
      <c r="E11" s="22">
        <v>3</v>
      </c>
      <c r="H11" s="24" t="s">
        <v>153</v>
      </c>
      <c r="J11">
        <v>49</v>
      </c>
      <c r="K11">
        <v>26</v>
      </c>
      <c r="L11">
        <v>1</v>
      </c>
      <c r="M11">
        <v>3</v>
      </c>
      <c r="N11">
        <v>1</v>
      </c>
      <c r="O11">
        <v>2</v>
      </c>
      <c r="P11">
        <v>82</v>
      </c>
    </row>
    <row r="12" spans="1:27" ht="17" thickBot="1" x14ac:dyDescent="0.25">
      <c r="A12" s="20" t="s">
        <v>76</v>
      </c>
      <c r="B12" s="21" t="s">
        <v>68</v>
      </c>
      <c r="C12" s="22">
        <v>8.6999999999999993</v>
      </c>
      <c r="D12" s="22">
        <v>-11</v>
      </c>
      <c r="E12" s="22">
        <v>41.8</v>
      </c>
    </row>
    <row r="13" spans="1:27" ht="17" thickBot="1" x14ac:dyDescent="0.25">
      <c r="A13" s="20" t="s">
        <v>77</v>
      </c>
      <c r="B13" s="21" t="s">
        <v>63</v>
      </c>
      <c r="C13" s="22">
        <v>8.5</v>
      </c>
      <c r="D13" s="22">
        <v>21</v>
      </c>
      <c r="E13" s="22">
        <v>65.900000000000006</v>
      </c>
    </row>
    <row r="14" spans="1:27" ht="17" thickBot="1" x14ac:dyDescent="0.25">
      <c r="A14" s="20" t="s">
        <v>78</v>
      </c>
      <c r="B14" s="21" t="s">
        <v>71</v>
      </c>
      <c r="C14" s="22">
        <v>7</v>
      </c>
      <c r="D14" s="22">
        <v>13</v>
      </c>
      <c r="E14" s="22">
        <v>4.4000000000000004</v>
      </c>
    </row>
    <row r="15" spans="1:27" ht="17" thickBot="1" x14ac:dyDescent="0.25">
      <c r="A15" s="20" t="s">
        <v>79</v>
      </c>
      <c r="B15" s="21" t="s">
        <v>66</v>
      </c>
      <c r="C15" s="22">
        <v>6.3</v>
      </c>
      <c r="D15" s="22">
        <v>-9</v>
      </c>
      <c r="E15" s="22">
        <v>56.8</v>
      </c>
    </row>
    <row r="16" spans="1:27" ht="17" thickBot="1" x14ac:dyDescent="0.25">
      <c r="A16" s="20" t="s">
        <v>80</v>
      </c>
      <c r="B16" s="21" t="s">
        <v>71</v>
      </c>
      <c r="C16" s="22">
        <v>10.5</v>
      </c>
      <c r="D16" s="22">
        <v>1</v>
      </c>
      <c r="E16" s="22">
        <v>5.0999999999999996</v>
      </c>
    </row>
    <row r="17" spans="1:30" ht="17" thickBot="1" x14ac:dyDescent="0.25">
      <c r="A17" s="20" t="s">
        <v>81</v>
      </c>
      <c r="B17" s="21" t="s">
        <v>82</v>
      </c>
      <c r="C17" s="22">
        <v>7.9</v>
      </c>
      <c r="D17" s="22">
        <v>7</v>
      </c>
      <c r="E17" s="22">
        <v>3.9</v>
      </c>
    </row>
    <row r="18" spans="1:30" ht="17" thickBot="1" x14ac:dyDescent="0.25">
      <c r="A18" s="20" t="s">
        <v>83</v>
      </c>
      <c r="B18" s="21" t="s">
        <v>66</v>
      </c>
      <c r="C18" s="22">
        <v>5.7</v>
      </c>
      <c r="D18" s="22">
        <v>-9</v>
      </c>
      <c r="E18" s="22">
        <v>42</v>
      </c>
    </row>
    <row r="19" spans="1:30" ht="17" thickBot="1" x14ac:dyDescent="0.25">
      <c r="A19" s="20" t="s">
        <v>84</v>
      </c>
      <c r="B19" s="21" t="s">
        <v>82</v>
      </c>
      <c r="C19" s="22">
        <v>11.1</v>
      </c>
      <c r="D19" s="22">
        <v>13</v>
      </c>
      <c r="E19" s="22">
        <v>13.3</v>
      </c>
    </row>
    <row r="20" spans="1:30" ht="17" thickBot="1" x14ac:dyDescent="0.25">
      <c r="A20" s="20" t="s">
        <v>85</v>
      </c>
      <c r="B20" s="21" t="s">
        <v>68</v>
      </c>
      <c r="C20" s="22">
        <v>6.4</v>
      </c>
      <c r="D20" s="22">
        <v>-23</v>
      </c>
      <c r="E20" s="22">
        <v>56.9</v>
      </c>
    </row>
    <row r="21" spans="1:30" ht="17" thickBot="1" x14ac:dyDescent="0.25">
      <c r="A21" s="20" t="s">
        <v>86</v>
      </c>
      <c r="B21" s="21" t="s">
        <v>68</v>
      </c>
      <c r="C21" s="22">
        <v>8.5</v>
      </c>
      <c r="D21" s="22">
        <v>14</v>
      </c>
      <c r="E21" s="22">
        <v>6.3</v>
      </c>
      <c r="W21" s="23" t="s">
        <v>150</v>
      </c>
      <c r="X21" s="23" t="s">
        <v>160</v>
      </c>
    </row>
    <row r="22" spans="1:30" ht="17" thickBot="1" x14ac:dyDescent="0.25">
      <c r="A22" s="20" t="s">
        <v>87</v>
      </c>
      <c r="B22" s="21" t="s">
        <v>68</v>
      </c>
      <c r="C22" s="22">
        <v>5.9</v>
      </c>
      <c r="D22" s="22">
        <v>-35</v>
      </c>
      <c r="E22" s="22">
        <v>34.6</v>
      </c>
      <c r="W22" s="23" t="s">
        <v>151</v>
      </c>
      <c r="X22" t="s">
        <v>71</v>
      </c>
      <c r="Y22" t="s">
        <v>82</v>
      </c>
      <c r="Z22" t="s">
        <v>66</v>
      </c>
      <c r="AA22" t="s">
        <v>63</v>
      </c>
      <c r="AB22" t="s">
        <v>68</v>
      </c>
      <c r="AC22" t="s">
        <v>152</v>
      </c>
      <c r="AD22" t="s">
        <v>153</v>
      </c>
    </row>
    <row r="23" spans="1:30" ht="17" thickBot="1" x14ac:dyDescent="0.25">
      <c r="A23" s="20" t="s">
        <v>88</v>
      </c>
      <c r="B23" s="21" t="s">
        <v>63</v>
      </c>
      <c r="C23" s="22">
        <v>12.9</v>
      </c>
      <c r="D23" s="22">
        <v>12</v>
      </c>
      <c r="E23" s="22">
        <v>10.4</v>
      </c>
      <c r="W23" s="24" t="s">
        <v>158</v>
      </c>
    </row>
    <row r="24" spans="1:30" ht="17" thickBot="1" x14ac:dyDescent="0.25">
      <c r="A24" s="20" t="s">
        <v>89</v>
      </c>
      <c r="B24" s="21" t="s">
        <v>82</v>
      </c>
      <c r="C24" s="22">
        <v>5.4</v>
      </c>
      <c r="D24" s="22">
        <v>15</v>
      </c>
      <c r="E24" s="22">
        <v>4.4000000000000004</v>
      </c>
      <c r="W24" s="24" t="s">
        <v>159</v>
      </c>
      <c r="X24">
        <v>10</v>
      </c>
      <c r="Y24">
        <v>7</v>
      </c>
      <c r="Z24">
        <v>11</v>
      </c>
      <c r="AA24">
        <v>14</v>
      </c>
      <c r="AB24">
        <v>7</v>
      </c>
      <c r="AD24">
        <v>49</v>
      </c>
    </row>
    <row r="25" spans="1:30" ht="17" thickBot="1" x14ac:dyDescent="0.25">
      <c r="A25" s="20" t="s">
        <v>90</v>
      </c>
      <c r="B25" s="21" t="s">
        <v>68</v>
      </c>
      <c r="C25" s="22">
        <v>13.7</v>
      </c>
      <c r="D25" s="22">
        <v>4</v>
      </c>
      <c r="E25" s="22">
        <v>5.0999999999999996</v>
      </c>
      <c r="W25" s="24" t="s">
        <v>161</v>
      </c>
      <c r="X25">
        <v>4</v>
      </c>
      <c r="Y25">
        <v>5</v>
      </c>
      <c r="Z25">
        <v>3</v>
      </c>
      <c r="AA25">
        <v>10</v>
      </c>
      <c r="AB25">
        <v>4</v>
      </c>
      <c r="AD25">
        <v>26</v>
      </c>
    </row>
    <row r="26" spans="1:30" ht="17" thickBot="1" x14ac:dyDescent="0.25">
      <c r="A26" s="20" t="s">
        <v>91</v>
      </c>
      <c r="B26" s="21" t="s">
        <v>63</v>
      </c>
      <c r="C26" s="22">
        <v>5.8</v>
      </c>
      <c r="D26" s="22">
        <v>10</v>
      </c>
      <c r="E26" s="22">
        <v>44.3</v>
      </c>
      <c r="W26" s="24" t="s">
        <v>162</v>
      </c>
      <c r="X26">
        <v>1</v>
      </c>
      <c r="AD26">
        <v>1</v>
      </c>
    </row>
    <row r="27" spans="1:30" ht="17" thickBot="1" x14ac:dyDescent="0.25">
      <c r="A27" s="20" t="s">
        <v>92</v>
      </c>
      <c r="B27" s="21" t="s">
        <v>71</v>
      </c>
      <c r="C27" s="22">
        <v>10.6</v>
      </c>
      <c r="D27" s="22">
        <v>34</v>
      </c>
      <c r="E27" s="22">
        <v>130</v>
      </c>
      <c r="W27" s="24" t="s">
        <v>163</v>
      </c>
      <c r="AA27">
        <v>2</v>
      </c>
      <c r="AB27">
        <v>1</v>
      </c>
      <c r="AD27">
        <v>3</v>
      </c>
    </row>
    <row r="28" spans="1:30" ht="17" thickBot="1" x14ac:dyDescent="0.25">
      <c r="A28" s="20" t="s">
        <v>93</v>
      </c>
      <c r="B28" s="21" t="s">
        <v>63</v>
      </c>
      <c r="C28" s="22">
        <v>10.199999999999999</v>
      </c>
      <c r="D28" s="22">
        <v>20</v>
      </c>
      <c r="E28" s="22">
        <v>11.7</v>
      </c>
      <c r="W28" s="24" t="s">
        <v>164</v>
      </c>
      <c r="AB28">
        <v>1</v>
      </c>
      <c r="AD28">
        <v>1</v>
      </c>
    </row>
    <row r="29" spans="1:30" ht="17" thickBot="1" x14ac:dyDescent="0.25">
      <c r="A29" s="20" t="s">
        <v>94</v>
      </c>
      <c r="B29" s="21" t="s">
        <v>82</v>
      </c>
      <c r="C29" s="22">
        <v>11.6</v>
      </c>
      <c r="D29" s="22">
        <v>6</v>
      </c>
      <c r="E29" s="22">
        <v>11.1</v>
      </c>
      <c r="W29" s="24" t="s">
        <v>165</v>
      </c>
      <c r="AB29">
        <v>2</v>
      </c>
      <c r="AD29">
        <v>2</v>
      </c>
    </row>
    <row r="30" spans="1:30" ht="17" thickBot="1" x14ac:dyDescent="0.25">
      <c r="A30" s="20" t="s">
        <v>95</v>
      </c>
      <c r="B30" s="21" t="s">
        <v>63</v>
      </c>
      <c r="C30" s="22">
        <v>34.200000000000003</v>
      </c>
      <c r="D30" s="22">
        <v>2</v>
      </c>
      <c r="E30" s="22">
        <v>132.1</v>
      </c>
      <c r="W30" s="24" t="s">
        <v>153</v>
      </c>
      <c r="X30">
        <v>15</v>
      </c>
      <c r="Y30">
        <v>12</v>
      </c>
      <c r="Z30">
        <v>14</v>
      </c>
      <c r="AA30">
        <v>26</v>
      </c>
      <c r="AB30">
        <v>15</v>
      </c>
      <c r="AD30">
        <v>82</v>
      </c>
    </row>
    <row r="31" spans="1:30" ht="17" thickBot="1" x14ac:dyDescent="0.25">
      <c r="A31" s="20" t="s">
        <v>96</v>
      </c>
      <c r="B31" s="21" t="s">
        <v>82</v>
      </c>
      <c r="C31" s="22">
        <v>18.3</v>
      </c>
      <c r="D31" s="22">
        <v>9</v>
      </c>
      <c r="E31" s="22">
        <v>8</v>
      </c>
    </row>
    <row r="32" spans="1:30" ht="17" thickBot="1" x14ac:dyDescent="0.25">
      <c r="A32" s="20" t="s">
        <v>97</v>
      </c>
      <c r="B32" s="21" t="s">
        <v>66</v>
      </c>
      <c r="C32" s="22">
        <v>6.8</v>
      </c>
      <c r="D32" s="22">
        <v>-15</v>
      </c>
      <c r="E32" s="22">
        <v>41.7</v>
      </c>
    </row>
    <row r="33" spans="1:18" ht="17" thickBot="1" x14ac:dyDescent="0.25">
      <c r="A33" s="20" t="s">
        <v>98</v>
      </c>
      <c r="B33" s="21" t="s">
        <v>68</v>
      </c>
      <c r="C33" s="22">
        <v>47.3</v>
      </c>
      <c r="D33" s="22">
        <v>26</v>
      </c>
      <c r="E33" s="22">
        <v>43.5</v>
      </c>
    </row>
    <row r="34" spans="1:18" ht="17" thickBot="1" x14ac:dyDescent="0.25">
      <c r="A34" s="20" t="s">
        <v>99</v>
      </c>
      <c r="B34" s="21" t="s">
        <v>71</v>
      </c>
      <c r="C34" s="22">
        <v>12.1</v>
      </c>
      <c r="D34" s="22">
        <v>1</v>
      </c>
      <c r="E34" s="22">
        <v>4.7</v>
      </c>
    </row>
    <row r="35" spans="1:18" ht="17" thickBot="1" x14ac:dyDescent="0.25">
      <c r="A35" s="20" t="s">
        <v>100</v>
      </c>
      <c r="B35" s="21" t="s">
        <v>63</v>
      </c>
      <c r="C35" s="22">
        <v>16.100000000000001</v>
      </c>
      <c r="D35" s="22">
        <v>12</v>
      </c>
      <c r="E35" s="22">
        <v>18.3</v>
      </c>
      <c r="H35" t="s">
        <v>169</v>
      </c>
    </row>
    <row r="36" spans="1:18" ht="17" thickBot="1" x14ac:dyDescent="0.25">
      <c r="A36" s="20" t="s">
        <v>101</v>
      </c>
      <c r="B36" s="21" t="s">
        <v>63</v>
      </c>
      <c r="C36" s="22">
        <v>7</v>
      </c>
      <c r="D36" s="22">
        <v>7</v>
      </c>
      <c r="E36" s="22">
        <v>6</v>
      </c>
      <c r="H36" s="23" t="s">
        <v>151</v>
      </c>
      <c r="I36" t="s">
        <v>150</v>
      </c>
    </row>
    <row r="37" spans="1:18" ht="17" thickBot="1" x14ac:dyDescent="0.25">
      <c r="A37" s="20" t="s">
        <v>102</v>
      </c>
      <c r="B37" s="21" t="s">
        <v>82</v>
      </c>
      <c r="C37" s="22">
        <v>5.6</v>
      </c>
      <c r="D37" s="22">
        <v>2</v>
      </c>
      <c r="E37" s="22">
        <v>4.4000000000000004</v>
      </c>
      <c r="H37" s="24" t="s">
        <v>71</v>
      </c>
      <c r="I37">
        <v>15</v>
      </c>
    </row>
    <row r="38" spans="1:18" ht="21" thickBot="1" x14ac:dyDescent="0.25">
      <c r="A38" s="20" t="s">
        <v>103</v>
      </c>
      <c r="B38" s="21" t="s">
        <v>71</v>
      </c>
      <c r="C38" s="22">
        <v>9.3000000000000007</v>
      </c>
      <c r="D38" s="22">
        <v>20</v>
      </c>
      <c r="E38" s="22">
        <v>4.5</v>
      </c>
      <c r="H38" s="24" t="s">
        <v>82</v>
      </c>
      <c r="I38">
        <v>12</v>
      </c>
      <c r="R38" s="25" t="s">
        <v>154</v>
      </c>
    </row>
    <row r="39" spans="1:18" ht="17" thickBot="1" x14ac:dyDescent="0.25">
      <c r="A39" s="20" t="s">
        <v>104</v>
      </c>
      <c r="B39" s="21" t="s">
        <v>68</v>
      </c>
      <c r="C39" s="22">
        <v>15.3</v>
      </c>
      <c r="D39" s="22">
        <v>-16</v>
      </c>
      <c r="E39" s="22">
        <v>119.9</v>
      </c>
      <c r="H39" s="24" t="s">
        <v>66</v>
      </c>
      <c r="I39">
        <v>14</v>
      </c>
    </row>
    <row r="40" spans="1:18" ht="21" thickBot="1" x14ac:dyDescent="0.25">
      <c r="A40" s="20" t="s">
        <v>105</v>
      </c>
      <c r="B40" s="21" t="s">
        <v>63</v>
      </c>
      <c r="C40" s="22">
        <v>10.1</v>
      </c>
      <c r="D40" s="22">
        <v>12</v>
      </c>
      <c r="E40" s="22">
        <v>74.8</v>
      </c>
      <c r="H40" s="24" t="s">
        <v>63</v>
      </c>
      <c r="I40">
        <v>26</v>
      </c>
      <c r="R40" s="26" t="s">
        <v>155</v>
      </c>
    </row>
    <row r="41" spans="1:18" ht="21" thickBot="1" x14ac:dyDescent="0.25">
      <c r="A41" s="20" t="s">
        <v>106</v>
      </c>
      <c r="B41" s="21" t="s">
        <v>66</v>
      </c>
      <c r="C41" s="22">
        <v>15.2</v>
      </c>
      <c r="D41" s="22">
        <v>0</v>
      </c>
      <c r="E41" s="22">
        <v>104.9</v>
      </c>
      <c r="H41" s="24" t="s">
        <v>68</v>
      </c>
      <c r="I41">
        <v>15</v>
      </c>
      <c r="R41" s="25" t="s">
        <v>156</v>
      </c>
    </row>
    <row r="42" spans="1:18" ht="21" thickBot="1" x14ac:dyDescent="0.25">
      <c r="A42" s="20" t="s">
        <v>107</v>
      </c>
      <c r="B42" s="21" t="s">
        <v>71</v>
      </c>
      <c r="C42" s="22">
        <v>6.5</v>
      </c>
      <c r="D42" s="22">
        <v>21</v>
      </c>
      <c r="E42" s="22">
        <v>49.7</v>
      </c>
      <c r="H42" s="24" t="s">
        <v>152</v>
      </c>
      <c r="R42" s="25" t="s">
        <v>157</v>
      </c>
    </row>
    <row r="43" spans="1:18" ht="17" thickBot="1" x14ac:dyDescent="0.25">
      <c r="A43" s="20" t="s">
        <v>108</v>
      </c>
      <c r="B43" s="21" t="s">
        <v>68</v>
      </c>
      <c r="C43" s="22">
        <v>50.7</v>
      </c>
      <c r="D43" s="22">
        <v>5</v>
      </c>
      <c r="E43" s="22">
        <v>104.5</v>
      </c>
      <c r="H43" s="24" t="s">
        <v>153</v>
      </c>
      <c r="I43">
        <v>82</v>
      </c>
    </row>
    <row r="44" spans="1:18" ht="17" thickBot="1" x14ac:dyDescent="0.25">
      <c r="A44" s="20" t="s">
        <v>109</v>
      </c>
      <c r="B44" s="21" t="s">
        <v>63</v>
      </c>
      <c r="C44" s="22">
        <v>11.5</v>
      </c>
      <c r="D44" s="22">
        <v>5</v>
      </c>
      <c r="E44" s="22">
        <v>35.5</v>
      </c>
    </row>
    <row r="45" spans="1:18" ht="17" thickBot="1" x14ac:dyDescent="0.25">
      <c r="A45" s="20" t="s">
        <v>110</v>
      </c>
      <c r="B45" s="21" t="s">
        <v>66</v>
      </c>
      <c r="C45" s="22">
        <v>5.7</v>
      </c>
      <c r="D45" s="22">
        <v>8</v>
      </c>
      <c r="E45" s="22">
        <v>118.7</v>
      </c>
      <c r="H45" s="24" t="s">
        <v>171</v>
      </c>
    </row>
    <row r="46" spans="1:18" ht="17" thickBot="1" x14ac:dyDescent="0.25">
      <c r="A46" s="20" t="s">
        <v>111</v>
      </c>
      <c r="B46" s="21" t="s">
        <v>68</v>
      </c>
      <c r="C46" s="22">
        <v>30.9</v>
      </c>
      <c r="D46" s="22">
        <v>-4</v>
      </c>
      <c r="E46" s="22">
        <v>53.3</v>
      </c>
    </row>
    <row r="47" spans="1:18" ht="17" thickBot="1" x14ac:dyDescent="0.25">
      <c r="A47" s="20" t="s">
        <v>112</v>
      </c>
      <c r="B47" s="21" t="s">
        <v>66</v>
      </c>
      <c r="C47" s="22">
        <v>9.1</v>
      </c>
      <c r="D47" s="22">
        <v>-30</v>
      </c>
      <c r="E47" s="22">
        <v>43.1</v>
      </c>
      <c r="H47" s="23" t="s">
        <v>151</v>
      </c>
      <c r="I47" t="s">
        <v>168</v>
      </c>
    </row>
    <row r="48" spans="1:18" ht="17" thickBot="1" x14ac:dyDescent="0.25">
      <c r="A48" s="20" t="s">
        <v>113</v>
      </c>
      <c r="B48" s="21" t="s">
        <v>63</v>
      </c>
      <c r="C48" s="22">
        <v>6.4</v>
      </c>
      <c r="D48" s="22">
        <v>14</v>
      </c>
      <c r="E48" s="22">
        <v>36.200000000000003</v>
      </c>
      <c r="H48" s="24" t="s">
        <v>158</v>
      </c>
    </row>
    <row r="49" spans="1:9" ht="17" thickBot="1" x14ac:dyDescent="0.25">
      <c r="A49" s="20" t="s">
        <v>114</v>
      </c>
      <c r="B49" s="21" t="s">
        <v>82</v>
      </c>
      <c r="C49" s="22">
        <v>8.6999999999999993</v>
      </c>
      <c r="D49" s="22">
        <v>-6</v>
      </c>
      <c r="E49" s="22">
        <v>7.1</v>
      </c>
      <c r="H49" s="24" t="s">
        <v>159</v>
      </c>
      <c r="I49">
        <v>49</v>
      </c>
    </row>
    <row r="50" spans="1:9" ht="17" thickBot="1" x14ac:dyDescent="0.25">
      <c r="A50" s="20" t="s">
        <v>115</v>
      </c>
      <c r="B50" s="21" t="s">
        <v>82</v>
      </c>
      <c r="C50" s="22">
        <v>9.1</v>
      </c>
      <c r="D50" s="22">
        <v>-10</v>
      </c>
      <c r="E50" s="22">
        <v>7.1</v>
      </c>
      <c r="H50" s="24" t="s">
        <v>161</v>
      </c>
      <c r="I50">
        <v>26</v>
      </c>
    </row>
    <row r="51" spans="1:9" ht="17" thickBot="1" x14ac:dyDescent="0.25">
      <c r="A51" s="20" t="s">
        <v>116</v>
      </c>
      <c r="B51" s="21" t="s">
        <v>82</v>
      </c>
      <c r="C51" s="22">
        <v>6.2</v>
      </c>
      <c r="D51" s="22">
        <v>13</v>
      </c>
      <c r="E51" s="22">
        <v>4</v>
      </c>
      <c r="H51" s="24" t="s">
        <v>162</v>
      </c>
      <c r="I51">
        <v>1</v>
      </c>
    </row>
    <row r="52" spans="1:9" ht="17" thickBot="1" x14ac:dyDescent="0.25">
      <c r="A52" s="20" t="s">
        <v>117</v>
      </c>
      <c r="B52" s="21" t="s">
        <v>71</v>
      </c>
      <c r="C52" s="22">
        <v>7</v>
      </c>
      <c r="D52" s="22">
        <v>1</v>
      </c>
      <c r="E52" s="22">
        <v>18.7</v>
      </c>
      <c r="H52" s="24" t="s">
        <v>163</v>
      </c>
      <c r="I52">
        <v>3</v>
      </c>
    </row>
    <row r="53" spans="1:9" ht="17" thickBot="1" x14ac:dyDescent="0.25">
      <c r="A53" s="20" t="s">
        <v>118</v>
      </c>
      <c r="B53" s="21" t="s">
        <v>82</v>
      </c>
      <c r="C53" s="22">
        <v>16.899999999999999</v>
      </c>
      <c r="D53" s="22">
        <v>16</v>
      </c>
      <c r="E53" s="22">
        <v>10.6</v>
      </c>
      <c r="H53" s="24" t="s">
        <v>164</v>
      </c>
      <c r="I53">
        <v>1</v>
      </c>
    </row>
    <row r="54" spans="1:9" ht="17" thickBot="1" x14ac:dyDescent="0.25">
      <c r="A54" s="20" t="s">
        <v>119</v>
      </c>
      <c r="B54" s="21" t="s">
        <v>71</v>
      </c>
      <c r="C54" s="22">
        <v>28.4</v>
      </c>
      <c r="D54" s="22">
        <v>16</v>
      </c>
      <c r="E54" s="22">
        <v>9.4</v>
      </c>
      <c r="H54" s="24" t="s">
        <v>165</v>
      </c>
      <c r="I54">
        <v>2</v>
      </c>
    </row>
    <row r="55" spans="1:9" ht="17" thickBot="1" x14ac:dyDescent="0.25">
      <c r="A55" s="20" t="s">
        <v>120</v>
      </c>
      <c r="B55" s="21" t="s">
        <v>63</v>
      </c>
      <c r="C55" s="22">
        <v>16.600000000000001</v>
      </c>
      <c r="D55" s="22">
        <v>9</v>
      </c>
      <c r="E55" s="22">
        <v>23.6</v>
      </c>
      <c r="H55" s="24" t="s">
        <v>153</v>
      </c>
      <c r="I55">
        <v>82</v>
      </c>
    </row>
    <row r="56" spans="1:9" ht="17" thickBot="1" x14ac:dyDescent="0.25">
      <c r="A56" s="20" t="s">
        <v>121</v>
      </c>
      <c r="B56" s="21" t="s">
        <v>66</v>
      </c>
      <c r="C56" s="22">
        <v>7.4</v>
      </c>
      <c r="D56" s="22">
        <v>8</v>
      </c>
      <c r="E56" s="22">
        <v>7.4</v>
      </c>
    </row>
    <row r="57" spans="1:9" ht="17" thickBot="1" x14ac:dyDescent="0.25">
      <c r="A57" s="20" t="s">
        <v>122</v>
      </c>
      <c r="B57" s="21" t="s">
        <v>63</v>
      </c>
      <c r="C57" s="22">
        <v>39.4</v>
      </c>
      <c r="D57" s="22">
        <v>5</v>
      </c>
      <c r="E57" s="22">
        <v>88.3</v>
      </c>
    </row>
    <row r="58" spans="1:9" ht="17" thickBot="1" x14ac:dyDescent="0.25">
      <c r="A58" s="20" t="s">
        <v>123</v>
      </c>
      <c r="B58" s="21" t="s">
        <v>68</v>
      </c>
      <c r="C58" s="22">
        <v>56.7</v>
      </c>
      <c r="D58" s="22">
        <v>4</v>
      </c>
      <c r="E58" s="22">
        <v>77.8</v>
      </c>
    </row>
    <row r="59" spans="1:9" ht="17" thickBot="1" x14ac:dyDescent="0.25">
      <c r="A59" s="20" t="s">
        <v>124</v>
      </c>
      <c r="B59" s="21" t="s">
        <v>63</v>
      </c>
      <c r="C59" s="22">
        <v>5.6</v>
      </c>
      <c r="D59" s="22">
        <v>-7</v>
      </c>
      <c r="E59" s="22">
        <v>3.1</v>
      </c>
    </row>
    <row r="60" spans="1:9" ht="17" thickBot="1" x14ac:dyDescent="0.25">
      <c r="A60" s="20" t="s">
        <v>125</v>
      </c>
      <c r="B60" s="21" t="s">
        <v>82</v>
      </c>
      <c r="C60" s="22">
        <v>11.8</v>
      </c>
      <c r="D60" s="22">
        <v>18</v>
      </c>
      <c r="E60" s="22">
        <v>11.3</v>
      </c>
    </row>
    <row r="61" spans="1:9" ht="17" thickBot="1" x14ac:dyDescent="0.25">
      <c r="A61" s="20" t="s">
        <v>126</v>
      </c>
      <c r="B61" s="21" t="s">
        <v>63</v>
      </c>
      <c r="C61" s="22">
        <v>18.2</v>
      </c>
      <c r="D61" s="22">
        <v>14</v>
      </c>
      <c r="E61" s="22">
        <v>23.7</v>
      </c>
    </row>
    <row r="62" spans="1:9" ht="17" thickBot="1" x14ac:dyDescent="0.25">
      <c r="A62" s="20" t="s">
        <v>127</v>
      </c>
      <c r="B62" s="21" t="s">
        <v>68</v>
      </c>
      <c r="C62" s="22">
        <v>8</v>
      </c>
      <c r="D62" s="22">
        <v>-39</v>
      </c>
      <c r="E62" s="22">
        <v>7.6</v>
      </c>
    </row>
    <row r="63" spans="1:9" ht="17" thickBot="1" x14ac:dyDescent="0.25">
      <c r="A63" s="20" t="s">
        <v>128</v>
      </c>
      <c r="B63" s="21" t="s">
        <v>71</v>
      </c>
      <c r="C63" s="22">
        <v>6.9</v>
      </c>
      <c r="D63" s="22">
        <v>17</v>
      </c>
      <c r="E63" s="22">
        <v>108.5</v>
      </c>
    </row>
    <row r="64" spans="1:9" ht="17" thickBot="1" x14ac:dyDescent="0.25">
      <c r="A64" s="20" t="s">
        <v>129</v>
      </c>
      <c r="B64" s="21" t="s">
        <v>68</v>
      </c>
      <c r="C64" s="22">
        <v>7</v>
      </c>
      <c r="D64" s="22">
        <v>-55</v>
      </c>
      <c r="E64" s="22">
        <v>38.799999999999997</v>
      </c>
    </row>
    <row r="65" spans="1:5" ht="17" thickBot="1" x14ac:dyDescent="0.25">
      <c r="A65" s="20" t="s">
        <v>130</v>
      </c>
      <c r="B65" s="21" t="s">
        <v>82</v>
      </c>
      <c r="C65" s="22">
        <v>9.6</v>
      </c>
      <c r="D65" s="22">
        <v>12</v>
      </c>
      <c r="E65" s="22">
        <v>10.4</v>
      </c>
    </row>
    <row r="66" spans="1:5" ht="17" thickBot="1" x14ac:dyDescent="0.25">
      <c r="A66" s="20" t="s">
        <v>131</v>
      </c>
      <c r="B66" s="21" t="s">
        <v>63</v>
      </c>
      <c r="C66" s="22">
        <v>7.1</v>
      </c>
      <c r="D66" s="22">
        <v>14</v>
      </c>
      <c r="E66" s="22">
        <v>31.9</v>
      </c>
    </row>
    <row r="67" spans="1:5" ht="17" thickBot="1" x14ac:dyDescent="0.25">
      <c r="A67" s="20" t="s">
        <v>132</v>
      </c>
      <c r="B67" s="21" t="s">
        <v>71</v>
      </c>
      <c r="C67" s="22">
        <v>5.7</v>
      </c>
      <c r="D67" s="22">
        <v>16</v>
      </c>
      <c r="E67" s="22">
        <v>17.8</v>
      </c>
    </row>
    <row r="68" spans="1:5" ht="17" thickBot="1" x14ac:dyDescent="0.25">
      <c r="A68" s="20" t="s">
        <v>133</v>
      </c>
      <c r="B68" s="21" t="s">
        <v>71</v>
      </c>
      <c r="C68" s="22">
        <v>7.1</v>
      </c>
      <c r="D68" s="22">
        <v>23</v>
      </c>
      <c r="E68" s="22">
        <v>3.4</v>
      </c>
    </row>
    <row r="69" spans="1:5" ht="17" thickBot="1" x14ac:dyDescent="0.25">
      <c r="A69" s="20" t="s">
        <v>134</v>
      </c>
      <c r="B69" s="21" t="s">
        <v>63</v>
      </c>
      <c r="C69" s="22">
        <v>6.4</v>
      </c>
      <c r="D69" s="22">
        <v>28</v>
      </c>
      <c r="E69" s="22">
        <v>6.4</v>
      </c>
    </row>
    <row r="70" spans="1:5" ht="17" thickBot="1" x14ac:dyDescent="0.25">
      <c r="A70" s="20" t="s">
        <v>135</v>
      </c>
      <c r="B70" s="21" t="s">
        <v>71</v>
      </c>
      <c r="C70" s="22">
        <v>7.4</v>
      </c>
      <c r="D70" s="22">
        <v>14</v>
      </c>
      <c r="E70" s="22">
        <v>4.5</v>
      </c>
    </row>
    <row r="71" spans="1:5" ht="17" thickBot="1" x14ac:dyDescent="0.25">
      <c r="A71" s="20" t="s">
        <v>136</v>
      </c>
      <c r="B71" s="21" t="s">
        <v>66</v>
      </c>
      <c r="C71" s="22">
        <v>6</v>
      </c>
      <c r="D71" s="22">
        <v>-2</v>
      </c>
      <c r="E71" s="22">
        <v>57.3</v>
      </c>
    </row>
    <row r="72" spans="1:5" ht="17" thickBot="1" x14ac:dyDescent="0.25">
      <c r="A72" s="20" t="s">
        <v>137</v>
      </c>
      <c r="B72" s="21" t="s">
        <v>68</v>
      </c>
      <c r="C72" s="22">
        <v>19.600000000000001</v>
      </c>
      <c r="D72" s="22">
        <v>28</v>
      </c>
      <c r="E72" s="22">
        <v>20.3</v>
      </c>
    </row>
    <row r="73" spans="1:5" ht="17" thickBot="1" x14ac:dyDescent="0.25">
      <c r="A73" s="20" t="s">
        <v>138</v>
      </c>
      <c r="B73" s="21" t="s">
        <v>63</v>
      </c>
      <c r="C73" s="22">
        <v>13.7</v>
      </c>
      <c r="D73" s="22">
        <v>1</v>
      </c>
      <c r="E73" s="22">
        <v>100.6</v>
      </c>
    </row>
    <row r="74" spans="1:5" ht="17" thickBot="1" x14ac:dyDescent="0.25">
      <c r="A74" s="20" t="s">
        <v>139</v>
      </c>
      <c r="B74" s="21" t="s">
        <v>68</v>
      </c>
      <c r="C74" s="22">
        <v>6.6</v>
      </c>
      <c r="D74" s="22">
        <v>-20</v>
      </c>
      <c r="E74" s="22">
        <v>69.5</v>
      </c>
    </row>
    <row r="75" spans="1:5" ht="17" thickBot="1" x14ac:dyDescent="0.25">
      <c r="A75" s="20" t="s">
        <v>140</v>
      </c>
      <c r="B75" s="21" t="s">
        <v>63</v>
      </c>
      <c r="C75" s="22">
        <v>6.9</v>
      </c>
      <c r="D75" s="22">
        <v>9</v>
      </c>
      <c r="E75" s="22">
        <v>13</v>
      </c>
    </row>
    <row r="76" spans="1:5" ht="17" thickBot="1" x14ac:dyDescent="0.25">
      <c r="A76" s="20" t="s">
        <v>141</v>
      </c>
      <c r="B76" s="21" t="s">
        <v>63</v>
      </c>
      <c r="C76" s="22">
        <v>5.7</v>
      </c>
      <c r="D76" s="22">
        <v>17</v>
      </c>
      <c r="E76" s="22">
        <v>18.100000000000001</v>
      </c>
    </row>
    <row r="77" spans="1:5" ht="17" thickBot="1" x14ac:dyDescent="0.25">
      <c r="A77" s="20" t="s">
        <v>142</v>
      </c>
      <c r="B77" s="21" t="s">
        <v>63</v>
      </c>
      <c r="C77" s="22">
        <v>9.6</v>
      </c>
      <c r="D77" s="22">
        <v>-10</v>
      </c>
      <c r="E77" s="22">
        <v>7.2</v>
      </c>
    </row>
    <row r="78" spans="1:5" ht="17" thickBot="1" x14ac:dyDescent="0.25">
      <c r="A78" s="20" t="s">
        <v>143</v>
      </c>
      <c r="B78" s="21" t="s">
        <v>63</v>
      </c>
      <c r="C78" s="22">
        <v>10.199999999999999</v>
      </c>
      <c r="D78" s="22">
        <v>13</v>
      </c>
      <c r="E78" s="22">
        <v>54.1</v>
      </c>
    </row>
    <row r="79" spans="1:5" ht="17" thickBot="1" x14ac:dyDescent="0.25">
      <c r="A79" s="20" t="s">
        <v>144</v>
      </c>
      <c r="B79" s="21" t="s">
        <v>63</v>
      </c>
      <c r="C79" s="22">
        <v>19.3</v>
      </c>
      <c r="D79" s="22">
        <v>0</v>
      </c>
      <c r="E79" s="22">
        <v>115.8</v>
      </c>
    </row>
    <row r="80" spans="1:5" ht="17" thickBot="1" x14ac:dyDescent="0.25">
      <c r="A80" s="20" t="s">
        <v>145</v>
      </c>
      <c r="B80" s="21" t="s">
        <v>66</v>
      </c>
      <c r="C80" s="22">
        <v>14.2</v>
      </c>
      <c r="D80" s="22">
        <v>12</v>
      </c>
      <c r="E80" s="22">
        <v>10.4</v>
      </c>
    </row>
    <row r="81" spans="1:5" ht="17" thickBot="1" x14ac:dyDescent="0.25">
      <c r="A81" s="20" t="s">
        <v>146</v>
      </c>
      <c r="B81" s="21" t="s">
        <v>71</v>
      </c>
      <c r="C81" s="22">
        <v>8.1</v>
      </c>
      <c r="D81" s="22">
        <v>16</v>
      </c>
      <c r="E81" s="22">
        <v>145.69999999999999</v>
      </c>
    </row>
    <row r="82" spans="1:5" ht="17" thickBot="1" x14ac:dyDescent="0.25">
      <c r="A82" s="20" t="s">
        <v>147</v>
      </c>
      <c r="B82" s="21" t="s">
        <v>66</v>
      </c>
      <c r="C82" s="22">
        <v>9</v>
      </c>
      <c r="D82" s="22">
        <v>-14</v>
      </c>
      <c r="E82" s="22">
        <v>91.2</v>
      </c>
    </row>
    <row r="83" spans="1:5" x14ac:dyDescent="0.2">
      <c r="A83" s="20" t="s">
        <v>148</v>
      </c>
      <c r="B83" s="21" t="s">
        <v>63</v>
      </c>
      <c r="C83" s="22">
        <v>9.4</v>
      </c>
      <c r="D83" s="22">
        <v>11</v>
      </c>
      <c r="E83" s="22">
        <v>13.5</v>
      </c>
    </row>
  </sheetData>
  <pageMargins left="0.7" right="0.7" top="0.75" bottom="0.75" header="0.3" footer="0.3"/>
  <drawing r:id="rId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35262E-8B2F-9A44-9B3B-F643F1279A2F}">
  <dimension ref="A1:F7"/>
  <sheetViews>
    <sheetView topLeftCell="B1" workbookViewId="0">
      <selection activeCell="L17" sqref="L17"/>
    </sheetView>
  </sheetViews>
  <sheetFormatPr baseColWidth="10" defaultRowHeight="16" x14ac:dyDescent="0.2"/>
  <sheetData>
    <row r="1" spans="1:6" x14ac:dyDescent="0.2">
      <c r="A1" s="27"/>
      <c r="B1" s="45" t="s">
        <v>172</v>
      </c>
      <c r="C1" s="45"/>
    </row>
    <row r="2" spans="1:6" x14ac:dyDescent="0.2">
      <c r="A2" s="28" t="s">
        <v>173</v>
      </c>
      <c r="B2" s="29" t="s">
        <v>174</v>
      </c>
      <c r="C2" s="29" t="s">
        <v>175</v>
      </c>
    </row>
    <row r="3" spans="1:6" x14ac:dyDescent="0.2">
      <c r="A3" s="30" t="s">
        <v>176</v>
      </c>
      <c r="B3" s="27">
        <v>143</v>
      </c>
      <c r="C3" s="27">
        <v>857</v>
      </c>
    </row>
    <row r="4" spans="1:6" x14ac:dyDescent="0.2">
      <c r="A4" s="30" t="s">
        <v>177</v>
      </c>
      <c r="B4" s="27">
        <v>200</v>
      </c>
      <c r="C4" s="27">
        <v>800</v>
      </c>
    </row>
    <row r="5" spans="1:6" x14ac:dyDescent="0.2">
      <c r="A5" s="30" t="s">
        <v>178</v>
      </c>
      <c r="B5" s="27">
        <v>321</v>
      </c>
      <c r="C5" s="27">
        <v>679</v>
      </c>
    </row>
    <row r="6" spans="1:6" x14ac:dyDescent="0.2">
      <c r="A6" s="30" t="s">
        <v>179</v>
      </c>
      <c r="B6" s="27">
        <v>420</v>
      </c>
      <c r="C6" s="27">
        <v>580</v>
      </c>
    </row>
    <row r="7" spans="1:6" x14ac:dyDescent="0.2">
      <c r="F7" s="3" t="s">
        <v>180</v>
      </c>
    </row>
  </sheetData>
  <mergeCells count="1">
    <mergeCell ref="B1:C1"/>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DC62C1-A273-1841-8BE3-612C9C8F3DB6}">
  <dimension ref="A1:F17"/>
  <sheetViews>
    <sheetView topLeftCell="H1" workbookViewId="0">
      <selection activeCell="E22" sqref="E22"/>
    </sheetView>
  </sheetViews>
  <sheetFormatPr baseColWidth="10" defaultRowHeight="16" x14ac:dyDescent="0.2"/>
  <sheetData>
    <row r="1" spans="1:2" x14ac:dyDescent="0.2">
      <c r="A1" s="31" t="s">
        <v>181</v>
      </c>
      <c r="B1" s="29" t="s">
        <v>182</v>
      </c>
    </row>
    <row r="2" spans="1:2" x14ac:dyDescent="0.2">
      <c r="A2" s="32" t="s">
        <v>183</v>
      </c>
      <c r="B2" s="27">
        <v>10</v>
      </c>
    </row>
    <row r="3" spans="1:2" x14ac:dyDescent="0.2">
      <c r="A3" s="32" t="s">
        <v>184</v>
      </c>
      <c r="B3" s="27">
        <v>14</v>
      </c>
    </row>
    <row r="4" spans="1:2" x14ac:dyDescent="0.2">
      <c r="A4" s="32" t="s">
        <v>185</v>
      </c>
      <c r="B4" s="27">
        <v>17</v>
      </c>
    </row>
    <row r="5" spans="1:2" x14ac:dyDescent="0.2">
      <c r="A5" s="32" t="s">
        <v>186</v>
      </c>
      <c r="B5" s="27">
        <v>7</v>
      </c>
    </row>
    <row r="6" spans="1:2" x14ac:dyDescent="0.2">
      <c r="A6" s="32" t="s">
        <v>187</v>
      </c>
      <c r="B6" s="27">
        <v>2</v>
      </c>
    </row>
    <row r="17" spans="6:6" x14ac:dyDescent="0.2">
      <c r="F17" s="6" t="s">
        <v>188</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13</vt:i4>
      </vt:variant>
    </vt:vector>
  </HeadingPairs>
  <TitlesOfParts>
    <vt:vector size="13" baseType="lpstr">
      <vt:lpstr>1_Response_to_Q_Algo</vt:lpstr>
      <vt:lpstr>2_NW Region</vt:lpstr>
      <vt:lpstr>3_Western Uni</vt:lpstr>
      <vt:lpstr>4_ Oak Tree Golf Course</vt:lpstr>
      <vt:lpstr>5_common names</vt:lpstr>
      <vt:lpstr>6_WSJ</vt:lpstr>
      <vt:lpstr>7_Forbes</vt:lpstr>
      <vt:lpstr>8_two_categorical</vt:lpstr>
      <vt:lpstr>9_frequency_distribution</vt:lpstr>
      <vt:lpstr>10_Daytona </vt:lpstr>
      <vt:lpstr>11_driving_speed</vt:lpstr>
      <vt:lpstr>12_summarize</vt:lpstr>
      <vt:lpstr>13_America.edu</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Krishna Damarla1</dc:creator>
  <cp:lastModifiedBy>Krishna Damarla1</cp:lastModifiedBy>
  <dcterms:created xsi:type="dcterms:W3CDTF">2024-01-15T19:13:18Z</dcterms:created>
  <dcterms:modified xsi:type="dcterms:W3CDTF">2024-01-24T16:46:56Z</dcterms:modified>
</cp:coreProperties>
</file>